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<sst xmlns="http://schemas.openxmlformats.org/spreadsheetml/2006/main" count="55" uniqueCount="21">
  <si>
    <t>SUELDO BASICO</t>
  </si>
  <si>
    <t xml:space="preserve">Administ. A </t>
  </si>
  <si>
    <t xml:space="preserve"> </t>
  </si>
  <si>
    <t>ANTIGÜEDAD</t>
  </si>
  <si>
    <t>PRESENTISMO</t>
  </si>
  <si>
    <t>SUMA FIJA (No Remunerativa)</t>
  </si>
  <si>
    <t>Acuerdo Colectivo Abril 2008</t>
  </si>
  <si>
    <t>PRESENTISMO (No Remunerativo)</t>
  </si>
  <si>
    <t>WWW.ECONOBLOG.COM.AR</t>
  </si>
  <si>
    <t>HABERES</t>
  </si>
  <si>
    <t>IMPORTE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</si>
  <si>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</si>
  <si>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</si>
  <si>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</si>
  <si>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</si>
  <si>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</si>
  <si>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</si>
  <si>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</si>
  <si>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</si>
  <si>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</si>
  <si>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>COMPARAR LIQUIDACION HABERES CONVENIO EMPLEADOS DE COMERCIO abril 2009 www.econoblog.com.ar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</si>
</sst>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5" fontId="18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/>
    </xf>
    <xf numFmtId="44" fontId="18" fillId="0" borderId="0" xfId="50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left" vertical="center"/>
    </xf>
    <xf numFmtId="44" fontId="18" fillId="0" borderId="0" xfId="50" applyFont="1" applyFill="1" applyBorder="1" applyAlignment="1">
      <alignment horizontal="center" vertical="center"/>
    </xf>
    <xf numFmtId="0" fontId="29" fillId="0" borderId="0" xfId="45" applyBorder="1" applyAlignment="1" applyProtection="1">
      <alignment horizontal="center"/>
      <protection/>
    </xf>
    <xf numFmtId="15" fontId="20" fillId="0" borderId="0" xfId="0" applyNumberFormat="1" applyFont="1" applyFill="1" applyBorder="1" applyAlignment="1">
      <alignment horizontal="center" vertical="center"/>
    </xf>
    <xf numFmtId="15" fontId="20" fillId="33" borderId="0" xfId="0" applyNumberFormat="1" applyFont="1" applyFill="1" applyBorder="1" applyAlignment="1">
      <alignment horizontal="center" vertical="center"/>
    </xf>
    <xf numFmtId="15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9" fontId="18" fillId="0" borderId="0" xfId="50" applyNumberFormat="1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left" vertical="center"/>
    </xf>
    <xf numFmtId="44" fontId="18" fillId="0" borderId="0" xfId="50" applyFont="1" applyBorder="1" applyAlignment="1">
      <alignment/>
    </xf>
    <xf numFmtId="15" fontId="20" fillId="0" borderId="0" xfId="0" applyNumberFormat="1" applyFont="1" applyBorder="1" applyAlignment="1">
      <alignment vertical="center"/>
    </xf>
    <xf numFmtId="2" fontId="18" fillId="0" borderId="0" xfId="0" applyNumberFormat="1" applyFont="1" applyFill="1" applyBorder="1" applyAlignment="1">
      <alignment/>
    </xf>
    <xf numFmtId="44" fontId="18" fillId="0" borderId="0" xfId="50" applyFont="1" applyFill="1" applyBorder="1" applyAlignment="1">
      <alignment/>
    </xf>
    <xf numFmtId="44" fontId="18" fillId="33" borderId="0" xfId="50" applyFont="1" applyFill="1" applyBorder="1" applyAlignment="1">
      <alignment/>
    </xf>
    <xf numFmtId="2" fontId="20" fillId="33" borderId="0" xfId="0" applyNumberFormat="1" applyFont="1" applyFill="1" applyBorder="1" applyAlignment="1">
      <alignment horizontal="center"/>
    </xf>
    <xf numFmtId="44" fontId="20" fillId="33" borderId="0" xfId="50" applyFont="1" applyFill="1" applyBorder="1" applyAlignment="1">
      <alignment horizontal="center"/>
    </xf>
    <xf numFmtId="44" fontId="18" fillId="34" borderId="0" xfId="50" applyFont="1" applyFill="1" applyBorder="1" applyAlignment="1">
      <alignment/>
    </xf>
    <xf numFmtId="15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44" fontId="18" fillId="0" borderId="0" xfId="5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15" fontId="18" fillId="0" borderId="0" xfId="0" applyNumberFormat="1" applyFont="1" applyBorder="1" applyAlignment="1">
      <alignment horizontal="left" vertical="center"/>
    </xf>
    <xf numFmtId="15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5" fontId="20" fillId="0" borderId="0" xfId="0" applyNumberFormat="1" applyFont="1" applyBorder="1" applyAlignment="1">
      <alignment horizontal="center" vertical="center"/>
    </xf>
    <xf numFmtId="15" fontId="20" fillId="33" borderId="0" xfId="0" applyNumberFormat="1" applyFont="1" applyFill="1" applyBorder="1" applyAlignment="1">
      <alignment vertical="center"/>
    </xf>
    <xf numFmtId="2" fontId="18" fillId="33" borderId="0" xfId="0" applyNumberFormat="1" applyFont="1" applyFill="1" applyBorder="1" applyAlignment="1">
      <alignment/>
    </xf>
    <xf numFmtId="9" fontId="0" fillId="0" borderId="0" xfId="54" applyFont="1" applyAlignment="1">
      <alignment horizontal="center"/>
    </xf>
    <xf numFmtId="44" fontId="18" fillId="34" borderId="0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view="pageLayout" workbookViewId="0" topLeftCell="A2">
      <selection activeCell="B6" sqref="B6"/>
    </sheetView>
  </sheetViews>
  <sheetFormatPr defaultColWidth="11.421875" defaultRowHeight="15"/>
  <cols>
    <col min="2" max="2" width="16.28125" style="0" customWidth="1"/>
    <col min="3" max="3" width="9.421875" style="0" customWidth="1"/>
    <col min="7" max="7" width="14.8515625" style="0" customWidth="1"/>
    <col min="8" max="8" width="9.57421875" style="0" customWidth="1"/>
  </cols>
  <sheetData>
    <row r="2" spans="2:10" ht="15" customHeight="1">
      <c r="B2" s="7" t="s">
        <v>8</v>
      </c>
      <c r="C2" s="7"/>
      <c r="D2" s="7"/>
      <c r="E2" s="7"/>
      <c r="F2" s="7"/>
      <c r="G2" s="7"/>
      <c r="H2" s="7"/>
      <c r="I2" s="7"/>
      <c r="J2" s="7"/>
    </row>
    <row r="3" spans="2:10" ht="15" customHeight="1">
      <c r="B3" s="7"/>
      <c r="C3" s="7"/>
      <c r="D3" s="7"/>
      <c r="E3" s="7"/>
      <c r="F3" s="7"/>
      <c r="G3" s="7"/>
      <c r="H3" s="7"/>
      <c r="I3" s="7"/>
      <c r="J3" s="7"/>
    </row>
    <row r="4" spans="2:10" ht="15">
      <c r="B4" s="8" t="s">
        <v>20</v>
      </c>
      <c r="C4" s="8"/>
      <c r="D4" s="8"/>
      <c r="E4" s="8"/>
      <c r="F4" s="8"/>
      <c r="G4" s="8"/>
      <c r="H4" s="8"/>
      <c r="I4" s="8"/>
      <c r="J4" s="8"/>
    </row>
    <row r="5" spans="2:10" ht="15">
      <c r="B5" s="8"/>
      <c r="C5" s="8"/>
      <c r="D5" s="8"/>
      <c r="E5" s="8"/>
      <c r="F5" s="8"/>
      <c r="G5" s="8"/>
      <c r="H5" s="8"/>
      <c r="I5" s="8"/>
      <c r="J5" s="8"/>
    </row>
    <row r="6" spans="2:10" ht="15">
      <c r="B6" s="9" t="s">
        <v>9</v>
      </c>
      <c r="C6" s="10" t="s">
        <v>2</v>
      </c>
      <c r="D6" s="11" t="s">
        <v>2</v>
      </c>
      <c r="E6" s="12" t="s">
        <v>10</v>
      </c>
      <c r="G6" s="9" t="s">
        <v>9</v>
      </c>
      <c r="H6" s="10" t="s">
        <v>2</v>
      </c>
      <c r="I6" s="11" t="s">
        <v>2</v>
      </c>
      <c r="J6" s="12" t="s">
        <v>10</v>
      </c>
    </row>
    <row r="7" spans="2:10" ht="15">
      <c r="B7" s="1" t="s">
        <v>0</v>
      </c>
      <c r="C7" s="2" t="s">
        <v>1</v>
      </c>
      <c r="D7" s="3" t="s">
        <v>2</v>
      </c>
      <c r="E7" s="3">
        <v>1319.56</v>
      </c>
      <c r="G7" s="1" t="s">
        <v>0</v>
      </c>
      <c r="H7" s="2" t="s">
        <v>1</v>
      </c>
      <c r="I7" s="3" t="s">
        <v>2</v>
      </c>
      <c r="J7" s="3">
        <v>1683.47</v>
      </c>
    </row>
    <row r="8" spans="2:10" ht="15">
      <c r="B8" s="1" t="s">
        <v>3</v>
      </c>
      <c r="C8" s="2">
        <v>0</v>
      </c>
      <c r="D8" s="3"/>
      <c r="E8" s="3">
        <f>E7*(C8*0.5)%</f>
        <v>0</v>
      </c>
      <c r="G8" s="1" t="s">
        <v>3</v>
      </c>
      <c r="H8" s="2">
        <v>0</v>
      </c>
      <c r="I8" s="3"/>
      <c r="J8" s="3">
        <f>J7*(H8*0.5)%</f>
        <v>0</v>
      </c>
    </row>
    <row r="9" spans="2:10" ht="15">
      <c r="B9" s="1" t="s">
        <v>4</v>
      </c>
      <c r="C9" s="4" t="s">
        <v>2</v>
      </c>
      <c r="D9" s="3"/>
      <c r="E9" s="3">
        <f>(E7+E8)/12</f>
        <v>109.96333333333332</v>
      </c>
      <c r="G9" s="1" t="s">
        <v>4</v>
      </c>
      <c r="H9" s="4" t="s">
        <v>2</v>
      </c>
      <c r="I9" s="3"/>
      <c r="J9" s="3">
        <f>(J7+J8)/12</f>
        <v>140.28916666666666</v>
      </c>
    </row>
    <row r="10" spans="2:10" ht="15">
      <c r="B10" s="5" t="s">
        <v>5</v>
      </c>
      <c r="C10" s="5"/>
      <c r="D10" s="3"/>
      <c r="E10" s="3">
        <v>100</v>
      </c>
      <c r="G10" s="1"/>
      <c r="H10" s="1"/>
      <c r="I10" s="3"/>
      <c r="J10" s="3"/>
    </row>
    <row r="11" spans="2:10" ht="15">
      <c r="B11" s="5" t="s">
        <v>6</v>
      </c>
      <c r="C11" s="5"/>
      <c r="D11" s="3"/>
      <c r="E11" s="6">
        <f>(E7+E8)*20%</f>
        <v>263.912</v>
      </c>
      <c r="G11" s="1"/>
      <c r="H11" s="1"/>
      <c r="I11" s="3"/>
      <c r="J11" s="6"/>
    </row>
    <row r="12" spans="2:10" ht="15">
      <c r="B12" s="1" t="s">
        <v>7</v>
      </c>
      <c r="C12" s="4"/>
      <c r="D12" s="3"/>
      <c r="E12" s="3">
        <f>(E10+E11)/12</f>
        <v>30.325999999999997</v>
      </c>
      <c r="G12" s="1"/>
      <c r="H12" s="4"/>
      <c r="I12" s="3"/>
      <c r="J12" s="3"/>
    </row>
    <row r="13" spans="2:10" ht="15">
      <c r="B13" s="1"/>
      <c r="C13" s="1"/>
      <c r="D13" s="13"/>
      <c r="E13" s="3"/>
      <c r="G13" s="1"/>
      <c r="H13" s="1"/>
      <c r="I13" s="13"/>
      <c r="J13" s="3"/>
    </row>
    <row r="14" spans="2:10" ht="15">
      <c r="B14" s="14"/>
      <c r="C14" s="2" t="s">
        <v>2</v>
      </c>
      <c r="D14" s="3" t="s">
        <v>2</v>
      </c>
      <c r="E14" s="15"/>
      <c r="G14" s="14"/>
      <c r="H14" s="2" t="s">
        <v>2</v>
      </c>
      <c r="I14" s="3" t="s">
        <v>2</v>
      </c>
      <c r="J14" s="15"/>
    </row>
    <row r="15" spans="2:10" ht="15">
      <c r="B15" s="16" t="s">
        <v>11</v>
      </c>
      <c r="C15" s="17"/>
      <c r="D15" s="18"/>
      <c r="E15" s="19">
        <f>SUM(E7:E14)</f>
        <v>1823.7613333333334</v>
      </c>
      <c r="G15" s="16" t="s">
        <v>11</v>
      </c>
      <c r="H15" s="17"/>
      <c r="I15" s="18"/>
      <c r="J15" s="19">
        <f>SUM(J7:J14)</f>
        <v>1823.7591666666667</v>
      </c>
    </row>
    <row r="16" spans="2:10" ht="15">
      <c r="B16" s="16"/>
      <c r="C16" s="17"/>
      <c r="D16" s="18"/>
      <c r="E16" s="19"/>
      <c r="G16" s="16"/>
      <c r="H16" s="17"/>
      <c r="I16" s="18"/>
      <c r="J16" s="19"/>
    </row>
    <row r="17" spans="2:11" ht="15">
      <c r="B17" s="9" t="s">
        <v>12</v>
      </c>
      <c r="C17" s="20" t="s">
        <v>13</v>
      </c>
      <c r="D17" s="21" t="s">
        <v>10</v>
      </c>
      <c r="E17" s="22"/>
      <c r="G17" s="9" t="s">
        <v>12</v>
      </c>
      <c r="H17" s="20" t="s">
        <v>13</v>
      </c>
      <c r="I17" s="21" t="s">
        <v>10</v>
      </c>
      <c r="J17" s="35"/>
      <c r="K17" s="35"/>
    </row>
    <row r="18" spans="2:10" ht="15">
      <c r="B18" s="23" t="s">
        <v>14</v>
      </c>
      <c r="C18" s="24">
        <v>11</v>
      </c>
      <c r="D18" s="18">
        <f>(E7+E8+E9)*11%</f>
        <v>157.24756666666667</v>
      </c>
      <c r="E18" s="18"/>
      <c r="G18" s="23" t="s">
        <v>14</v>
      </c>
      <c r="H18" s="24">
        <v>11</v>
      </c>
      <c r="I18" s="18">
        <f>J15*11%</f>
        <v>200.61350833333333</v>
      </c>
      <c r="J18" s="18"/>
    </row>
    <row r="19" spans="2:10" ht="15">
      <c r="B19" s="23" t="s">
        <v>15</v>
      </c>
      <c r="C19" s="2">
        <v>3</v>
      </c>
      <c r="D19" s="18">
        <f>(E7+E8+E9)*3%</f>
        <v>42.8857</v>
      </c>
      <c r="E19" s="18"/>
      <c r="G19" s="23" t="s">
        <v>15</v>
      </c>
      <c r="H19" s="2">
        <v>3</v>
      </c>
      <c r="I19" s="18">
        <f>J15*3%</f>
        <v>54.712775</v>
      </c>
      <c r="J19" s="18"/>
    </row>
    <row r="20" spans="2:10" ht="15">
      <c r="B20" s="23" t="s">
        <v>16</v>
      </c>
      <c r="C20" s="25">
        <v>3</v>
      </c>
      <c r="D20" s="18">
        <f>E15*3%</f>
        <v>54.71284</v>
      </c>
      <c r="E20" s="26"/>
      <c r="G20" s="23" t="s">
        <v>16</v>
      </c>
      <c r="H20" s="25">
        <v>3</v>
      </c>
      <c r="I20" s="18">
        <f>J15*3%</f>
        <v>54.712775</v>
      </c>
      <c r="J20" s="26"/>
    </row>
    <row r="21" spans="2:10" ht="15">
      <c r="B21" s="23" t="s">
        <v>17</v>
      </c>
      <c r="C21" s="25">
        <v>2</v>
      </c>
      <c r="D21" s="18">
        <f>E15*2%</f>
        <v>36.47522666666667</v>
      </c>
      <c r="E21" s="26"/>
      <c r="G21" s="23" t="s">
        <v>17</v>
      </c>
      <c r="H21" s="25">
        <v>2</v>
      </c>
      <c r="I21" s="18">
        <f>J15*2%</f>
        <v>36.475183333333334</v>
      </c>
      <c r="J21" s="26"/>
    </row>
    <row r="22" spans="2:10" ht="15">
      <c r="B22" s="23" t="s">
        <v>18</v>
      </c>
      <c r="C22" s="27">
        <v>0.5</v>
      </c>
      <c r="D22" s="18">
        <f>E15*0.5%</f>
        <v>9.118806666666668</v>
      </c>
      <c r="E22" s="26"/>
      <c r="G22" s="23" t="s">
        <v>18</v>
      </c>
      <c r="H22" s="27">
        <v>0.5</v>
      </c>
      <c r="I22" s="18">
        <f>J15*0.5%</f>
        <v>9.118795833333333</v>
      </c>
      <c r="J22" s="26"/>
    </row>
    <row r="23" spans="2:10" ht="15">
      <c r="B23" s="28" t="s">
        <v>2</v>
      </c>
      <c r="C23" s="25"/>
      <c r="D23" s="26" t="s">
        <v>2</v>
      </c>
      <c r="E23" s="26"/>
      <c r="G23" s="28" t="s">
        <v>2</v>
      </c>
      <c r="H23" s="25"/>
      <c r="I23" s="26" t="s">
        <v>2</v>
      </c>
      <c r="J23" s="26"/>
    </row>
    <row r="24" spans="2:10" ht="15">
      <c r="B24" s="29"/>
      <c r="C24" s="30"/>
      <c r="D24" s="26"/>
      <c r="E24" s="26"/>
      <c r="G24" s="29"/>
      <c r="H24" s="30"/>
      <c r="I24" s="26"/>
      <c r="J24" s="26"/>
    </row>
    <row r="25" spans="2:10" ht="15">
      <c r="B25" s="31" t="s">
        <v>19</v>
      </c>
      <c r="C25" s="30"/>
      <c r="D25" s="26"/>
      <c r="E25" s="26">
        <f>SUM(D18:D24)</f>
        <v>300.44014</v>
      </c>
      <c r="G25" s="31" t="s">
        <v>19</v>
      </c>
      <c r="H25" s="30"/>
      <c r="I25" s="26"/>
      <c r="J25" s="26">
        <f>SUM(I18:I24)</f>
        <v>355.6330375</v>
      </c>
    </row>
    <row r="26" spans="2:10" ht="15">
      <c r="B26" s="32"/>
      <c r="C26" s="33"/>
      <c r="D26" s="21" t="s">
        <v>10</v>
      </c>
      <c r="E26" s="26">
        <f>E15-E25</f>
        <v>1523.3211933333334</v>
      </c>
      <c r="G26" s="32"/>
      <c r="H26" s="33"/>
      <c r="I26" s="21" t="s">
        <v>10</v>
      </c>
      <c r="J26" s="26">
        <f>J15-J25</f>
        <v>1468.1261291666667</v>
      </c>
    </row>
    <row r="29" spans="5:7" ht="15">
      <c r="E29" s="34">
        <f>(E26-J26)/J26</f>
        <v>0.037595587375041394</v>
      </c>
      <c r="F29" s="34"/>
      <c r="G29" s="34"/>
    </row>
  </sheetData>
  <sheetProtection/>
  <mergeCells count="9">
    <mergeCell ref="E29:G29"/>
    <mergeCell ref="B15:B16"/>
    <mergeCell ref="E15:E16"/>
    <mergeCell ref="G15:G16"/>
    <mergeCell ref="J15:J16"/>
    <mergeCell ref="B2:J3"/>
    <mergeCell ref="B4:J5"/>
    <mergeCell ref="B10:C10"/>
    <mergeCell ref="B11:C11"/>
  </mergeCells>
  <hyperlinks>
    <hyperlink ref="B2" r:id="rId1" display="WWW.ECONOBLOG.COM.AR"/>
  </hyperlinks>
  <printOptions/>
  <pageMargins left="0.7" right="0.7" top="0.75" bottom="0.75" header="0.3" footer="0.3"/>
  <pageSetup horizontalDpi="600" verticalDpi="600" orientation="landscape" paperSize="9" r:id="rId2"/>
  <headerFooter>
    <oddHeader>&amp;Cwww.econoblog.com.ar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2009-04-14T23:28:10Z</dcterms:created>
  <dcterms:modified xsi:type="dcterms:W3CDTF">2009-04-14T23:43:50Z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