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<sst xmlns="http://schemas.openxmlformats.org/spreadsheetml/2006/main" count="33" uniqueCount="26">
  <si>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HABERES</t>
  </si>
  <si>
    <t>IMPORTE</t>
  </si>
  <si>
    <t xml:space="preserve">HORAS </t>
  </si>
  <si>
    <t>ANTIGÜEDAD</t>
  </si>
  <si>
    <t xml:space="preserve"> </t>
  </si>
  <si>
    <t>TOTALES</t>
  </si>
  <si>
    <t>DEDUCCIONES</t>
  </si>
  <si>
    <t>%</t>
  </si>
  <si>
    <t>JUBILACION</t>
  </si>
  <si>
    <t>LEY 19032</t>
  </si>
  <si>
    <t>OBRA SOCIAL UOM</t>
  </si>
  <si>
    <t>CUOTA SIND.UOM</t>
  </si>
  <si>
    <t>SEG.Vida UOM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</si>
  <si>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</si>
  <si>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</si>
  <si>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</si>
  <si>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</si>
  <si>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</si>
  <si>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</si>
  <si>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</si>
  <si>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</si>
  <si>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LIQUIDACION HABERES MES DE JULIO UOMRA Mensualizado</t>
  </si>
  <si>
    <t>Categoría</t>
  </si>
  <si>
    <t>BASICO</t>
  </si>
  <si>
    <t>Administrativo "A"</t>
  </si>
  <si>
    <t>"A Cuenta Futuros Aumentos"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</si>
</sst>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_ &quot;$&quot;\ * #,##0.0_ ;_ &quot;$&quot;\ * \-#,##0.0_ ;_ &quot;$&quot;\ * &quot;-&quot;??_ ;_ @_ "/>
    <numFmt numFmtId="166" formatCode="_ &quot;$&quot;\ * #,##0_ ;_ &quot;$&quot;\ * \-#,##0_ ;_ &quot;$&quot;\ * &quot;-&quot;??_ ;_ @_ "/>
    <numFmt numFmtId="167" formatCode="[$-2C0A]dddd\,\ dd&quot; de &quot;mmmm&quot; de &quot;yyyy"/>
    <numFmt numFmtId="168" formatCode="[$-2C0A]hh:mm:ss\ AM/PM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87">
    <xf numFmtId="0" fontId="0" fillId="0" borderId="0" xfId="0" applyAlignment="1">
      <alignment/>
    </xf>
    <xf numFmtId="15" fontId="17" fillId="16" borderId="10" xfId="0" applyNumberFormat="1" applyFont="1" applyFill="1" applyBorder="1" applyAlignment="1">
      <alignment horizontal="center" vertical="center"/>
    </xf>
    <xf numFmtId="15" fontId="18" fillId="0" borderId="11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/>
    </xf>
    <xf numFmtId="44" fontId="18" fillId="0" borderId="11" xfId="49" applyFont="1" applyFill="1" applyBorder="1" applyAlignment="1">
      <alignment horizontal="center"/>
    </xf>
    <xf numFmtId="15" fontId="18" fillId="0" borderId="12" xfId="0" applyNumberFormat="1" applyFont="1" applyFill="1" applyBorder="1" applyAlignment="1">
      <alignment vertical="center"/>
    </xf>
    <xf numFmtId="15" fontId="18" fillId="0" borderId="11" xfId="0" applyNumberFormat="1" applyFont="1" applyFill="1" applyBorder="1" applyAlignment="1">
      <alignment horizontal="left" vertical="center"/>
    </xf>
    <xf numFmtId="15" fontId="18" fillId="0" borderId="11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/>
    </xf>
    <xf numFmtId="44" fontId="18" fillId="0" borderId="14" xfId="49" applyFont="1" applyFill="1" applyBorder="1" applyAlignment="1">
      <alignment/>
    </xf>
    <xf numFmtId="15" fontId="17" fillId="16" borderId="15" xfId="0" applyNumberFormat="1" applyFont="1" applyFill="1" applyBorder="1" applyAlignment="1">
      <alignment horizontal="center" vertical="center"/>
    </xf>
    <xf numFmtId="2" fontId="17" fillId="16" borderId="13" xfId="0" applyNumberFormat="1" applyFont="1" applyFill="1" applyBorder="1" applyAlignment="1">
      <alignment horizontal="center"/>
    </xf>
    <xf numFmtId="44" fontId="17" fillId="16" borderId="13" xfId="49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44" fontId="18" fillId="0" borderId="11" xfId="49" applyFont="1" applyFill="1" applyBorder="1" applyAlignment="1">
      <alignment/>
    </xf>
    <xf numFmtId="1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44" fontId="18" fillId="0" borderId="11" xfId="49" applyFont="1" applyBorder="1" applyAlignment="1">
      <alignment/>
    </xf>
    <xf numFmtId="164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/>
    </xf>
    <xf numFmtId="15" fontId="17" fillId="0" borderId="16" xfId="0" applyNumberFormat="1" applyFont="1" applyBorder="1" applyAlignment="1">
      <alignment horizontal="center" vertical="center"/>
    </xf>
    <xf numFmtId="44" fontId="18" fillId="0" borderId="17" xfId="49" applyFont="1" applyBorder="1" applyAlignment="1">
      <alignment/>
    </xf>
    <xf numFmtId="44" fontId="18" fillId="0" borderId="18" xfId="49" applyFont="1" applyBorder="1" applyAlignment="1">
      <alignment/>
    </xf>
    <xf numFmtId="15" fontId="17" fillId="16" borderId="15" xfId="0" applyNumberFormat="1" applyFont="1" applyFill="1" applyBorder="1" applyAlignment="1">
      <alignment vertical="center"/>
    </xf>
    <xf numFmtId="2" fontId="18" fillId="16" borderId="13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9" xfId="0" applyFont="1" applyBorder="1" applyAlignment="1">
      <alignment/>
    </xf>
    <xf numFmtId="44" fontId="18" fillId="0" borderId="20" xfId="49" applyFont="1" applyBorder="1" applyAlignment="1">
      <alignment/>
    </xf>
    <xf numFmtId="0" fontId="18" fillId="0" borderId="21" xfId="0" applyFont="1" applyBorder="1" applyAlignment="1">
      <alignment/>
    </xf>
    <xf numFmtId="44" fontId="18" fillId="0" borderId="22" xfId="49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15" fontId="18" fillId="0" borderId="25" xfId="0" applyNumberFormat="1" applyFont="1" applyBorder="1" applyAlignment="1">
      <alignment vertical="center"/>
    </xf>
    <xf numFmtId="0" fontId="18" fillId="0" borderId="11" xfId="49" applyNumberFormat="1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15" fontId="18" fillId="0" borderId="25" xfId="0" applyNumberFormat="1" applyFont="1" applyFill="1" applyBorder="1" applyAlignment="1">
      <alignment vertical="center"/>
    </xf>
    <xf numFmtId="44" fontId="18" fillId="0" borderId="17" xfId="49" applyFont="1" applyFill="1" applyBorder="1" applyAlignment="1">
      <alignment horizontal="center"/>
    </xf>
    <xf numFmtId="15" fontId="18" fillId="0" borderId="16" xfId="0" applyNumberFormat="1" applyFont="1" applyFill="1" applyBorder="1" applyAlignment="1">
      <alignment horizontal="left" vertical="center"/>
    </xf>
    <xf numFmtId="15" fontId="18" fillId="0" borderId="25" xfId="0" applyNumberFormat="1" applyFont="1" applyFill="1" applyBorder="1" applyAlignment="1">
      <alignment horizontal="center" vertical="center"/>
    </xf>
    <xf numFmtId="44" fontId="18" fillId="24" borderId="27" xfId="49" applyFont="1" applyFill="1" applyBorder="1" applyAlignment="1">
      <alignment/>
    </xf>
    <xf numFmtId="44" fontId="18" fillId="0" borderId="17" xfId="49" applyFont="1" applyFill="1" applyBorder="1" applyAlignment="1">
      <alignment/>
    </xf>
    <xf numFmtId="15" fontId="18" fillId="0" borderId="25" xfId="0" applyNumberFormat="1" applyFont="1" applyBorder="1" applyAlignment="1">
      <alignment horizontal="center" vertical="center"/>
    </xf>
    <xf numFmtId="44" fontId="18" fillId="0" borderId="27" xfId="49" applyFont="1" applyBorder="1" applyAlignment="1">
      <alignment/>
    </xf>
    <xf numFmtId="0" fontId="18" fillId="0" borderId="25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19" fillId="0" borderId="23" xfId="45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5" fontId="17" fillId="0" borderId="10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30" xfId="0" applyFont="1" applyBorder="1" applyAlignment="1">
      <alignment/>
    </xf>
    <xf numFmtId="15" fontId="17" fillId="0" borderId="15" xfId="0" applyNumberFormat="1" applyFont="1" applyBorder="1" applyAlignment="1">
      <alignment vertical="center"/>
    </xf>
    <xf numFmtId="44" fontId="18" fillId="16" borderId="37" xfId="49" applyFont="1" applyFill="1" applyBorder="1" applyAlignment="1">
      <alignment/>
    </xf>
    <xf numFmtId="44" fontId="18" fillId="16" borderId="18" xfId="49" applyFont="1" applyFill="1" applyBorder="1" applyAlignment="1">
      <alignment/>
    </xf>
    <xf numFmtId="44" fontId="18" fillId="0" borderId="38" xfId="49" applyFont="1" applyBorder="1" applyAlignment="1">
      <alignment/>
    </xf>
    <xf numFmtId="44" fontId="18" fillId="0" borderId="39" xfId="49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44" fontId="18" fillId="16" borderId="27" xfId="49" applyFont="1" applyFill="1" applyBorder="1" applyAlignment="1">
      <alignment/>
    </xf>
    <xf numFmtId="44" fontId="18" fillId="16" borderId="30" xfId="49" applyFont="1" applyFill="1" applyBorder="1" applyAlignment="1">
      <alignment/>
    </xf>
    <xf numFmtId="15" fontId="17" fillId="16" borderId="44" xfId="0" applyNumberFormat="1" applyFont="1" applyFill="1" applyBorder="1" applyAlignment="1">
      <alignment horizontal="center"/>
    </xf>
    <xf numFmtId="0" fontId="17" fillId="16" borderId="44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44" fontId="0" fillId="0" borderId="0" xfId="49" applyAlignment="1">
      <alignment/>
    </xf>
    <xf numFmtId="44" fontId="0" fillId="0" borderId="0" xfId="0" applyNumberFormat="1" applyAlignment="1">
      <alignment/>
    </xf>
    <xf numFmtId="2" fontId="18" fillId="0" borderId="42" xfId="0" applyNumberFormat="1" applyFont="1" applyBorder="1" applyAlignment="1">
      <alignment/>
    </xf>
    <xf numFmtId="44" fontId="18" fillId="0" borderId="31" xfId="49" applyFont="1" applyBorder="1" applyAlignment="1">
      <alignment/>
    </xf>
    <xf numFmtId="0" fontId="0" fillId="0" borderId="16" xfId="0" applyBorder="1" applyAlignment="1">
      <alignment/>
    </xf>
    <xf numFmtId="10" fontId="0" fillId="0" borderId="31" xfId="53" applyNumberFormat="1" applyFont="1" applyBorder="1" applyAlignment="1">
      <alignment horizontal="center"/>
    </xf>
    <xf numFmtId="44" fontId="0" fillId="0" borderId="31" xfId="0" applyNumberFormat="1" applyBorder="1" applyAlignment="1">
      <alignment horizontal="center"/>
    </xf>
    <xf numFmtId="15" fontId="18" fillId="0" borderId="29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0"/>
  <sheetViews>
    <sheetView tabSelected="1" view="pageLayout" workbookViewId="0" topLeftCell="A3">
      <selection activeCell="E14" sqref="E14"/>
    </sheetView>
  </sheetViews>
  <sheetFormatPr defaultColWidth="11.421875" defaultRowHeight="15"/>
  <cols>
    <col min="2" max="2" width="14.7109375" style="0" customWidth="1"/>
    <col min="3" max="3" width="14.57421875" style="0" customWidth="1"/>
  </cols>
  <sheetData>
    <row r="4" ht="15.75" thickBot="1"/>
    <row r="5" spans="2:5" ht="15">
      <c r="B5" s="54" t="s">
        <v>17</v>
      </c>
      <c r="C5" s="55"/>
      <c r="D5" s="55"/>
      <c r="E5" s="56"/>
    </row>
    <row r="6" spans="2:5" ht="15">
      <c r="B6" s="51" t="s">
        <v>18</v>
      </c>
      <c r="C6" s="52"/>
      <c r="D6" s="52"/>
      <c r="E6" s="53"/>
    </row>
    <row r="7" spans="2:5" ht="15">
      <c r="B7" s="51" t="s">
        <v>19</v>
      </c>
      <c r="C7" s="52"/>
      <c r="D7" s="52"/>
      <c r="E7" s="53"/>
    </row>
    <row r="8" spans="2:5" ht="15.75" thickBot="1">
      <c r="B8" s="48" t="s">
        <v>20</v>
      </c>
      <c r="C8" s="49"/>
      <c r="D8" s="49"/>
      <c r="E8" s="50"/>
    </row>
    <row r="9" spans="2:5" ht="15">
      <c r="B9" s="57" t="s">
        <v>21</v>
      </c>
      <c r="C9" s="58"/>
      <c r="D9" s="58"/>
      <c r="E9" s="59"/>
    </row>
    <row r="10" spans="2:5" ht="15.75" thickBot="1">
      <c r="B10" s="60"/>
      <c r="C10" s="61"/>
      <c r="D10" s="61"/>
      <c r="E10" s="62"/>
    </row>
    <row r="11" spans="2:5" ht="15">
      <c r="B11" s="1" t="s">
        <v>0</v>
      </c>
      <c r="C11" s="76" t="s">
        <v>22</v>
      </c>
      <c r="D11" s="77" t="s">
        <v>23</v>
      </c>
      <c r="E11" s="35" t="s">
        <v>1</v>
      </c>
    </row>
    <row r="12" spans="2:5" ht="15">
      <c r="B12" s="36" t="s">
        <v>2</v>
      </c>
      <c r="C12" s="78" t="s">
        <v>24</v>
      </c>
      <c r="D12" s="4">
        <v>2919.11</v>
      </c>
      <c r="E12" s="37">
        <f>D12</f>
        <v>2919.11</v>
      </c>
    </row>
    <row r="13" spans="2:6" ht="15">
      <c r="B13" s="36" t="s">
        <v>3</v>
      </c>
      <c r="C13" s="3"/>
      <c r="D13" s="34">
        <v>1</v>
      </c>
      <c r="E13" s="37">
        <f>E12*(D13*1)%</f>
        <v>29.191100000000002</v>
      </c>
      <c r="F13" s="80">
        <f>SUM(E12:E13)</f>
        <v>2948.3011</v>
      </c>
    </row>
    <row r="14" spans="2:5" ht="15">
      <c r="B14" s="36" t="s">
        <v>25</v>
      </c>
      <c r="C14" s="3"/>
      <c r="D14" s="4"/>
      <c r="E14" s="37">
        <v>251.7</v>
      </c>
    </row>
    <row r="15" spans="2:5" ht="15">
      <c r="B15" s="36"/>
      <c r="C15" s="2"/>
      <c r="D15" s="5"/>
      <c r="E15" s="37"/>
    </row>
    <row r="16" spans="2:6" ht="15">
      <c r="B16" s="38"/>
      <c r="C16" s="6"/>
      <c r="D16" s="7"/>
      <c r="E16" s="37" t="s">
        <v>4</v>
      </c>
      <c r="F16" s="79">
        <v>3200</v>
      </c>
    </row>
    <row r="17" spans="2:6" ht="15">
      <c r="B17" s="39"/>
      <c r="C17" s="3"/>
      <c r="D17" s="4"/>
      <c r="E17" s="37"/>
      <c r="F17" s="80">
        <f>F13</f>
        <v>2948.3011</v>
      </c>
    </row>
    <row r="18" spans="2:6" ht="15">
      <c r="B18" s="39"/>
      <c r="C18" s="3"/>
      <c r="D18" s="4"/>
      <c r="E18" s="37"/>
      <c r="F18" s="80">
        <f>F16-F17</f>
        <v>251.69889999999987</v>
      </c>
    </row>
    <row r="19" spans="2:5" ht="15">
      <c r="B19" s="63" t="s">
        <v>5</v>
      </c>
      <c r="C19" s="8"/>
      <c r="D19" s="9"/>
      <c r="E19" s="64">
        <f>SUM(E12:E18)</f>
        <v>3200.0011</v>
      </c>
    </row>
    <row r="20" spans="2:5" ht="15.75" thickBot="1">
      <c r="B20" s="63"/>
      <c r="C20" s="8"/>
      <c r="D20" s="9"/>
      <c r="E20" s="65"/>
    </row>
    <row r="21" spans="2:5" ht="15">
      <c r="B21" s="10" t="s">
        <v>6</v>
      </c>
      <c r="C21" s="11" t="s">
        <v>7</v>
      </c>
      <c r="D21" s="12" t="s">
        <v>1</v>
      </c>
      <c r="E21" s="40"/>
    </row>
    <row r="22" spans="2:5" ht="15">
      <c r="B22" s="33" t="s">
        <v>8</v>
      </c>
      <c r="C22" s="13">
        <v>11</v>
      </c>
      <c r="D22" s="14">
        <f>E19*11%</f>
        <v>352.000121</v>
      </c>
      <c r="E22" s="41"/>
    </row>
    <row r="23" spans="2:5" ht="15">
      <c r="B23" s="33" t="s">
        <v>9</v>
      </c>
      <c r="C23" s="15">
        <v>3</v>
      </c>
      <c r="D23" s="14">
        <f>E19*3%</f>
        <v>96.000033</v>
      </c>
      <c r="E23" s="41"/>
    </row>
    <row r="24" spans="2:5" ht="15">
      <c r="B24" s="33" t="s">
        <v>10</v>
      </c>
      <c r="C24" s="16">
        <v>3</v>
      </c>
      <c r="D24" s="14">
        <f>(E19+E32)*3%</f>
        <v>96.000033</v>
      </c>
      <c r="E24" s="22"/>
    </row>
    <row r="25" spans="2:5" ht="15">
      <c r="B25" s="33" t="s">
        <v>11</v>
      </c>
      <c r="C25" s="18">
        <v>2.5</v>
      </c>
      <c r="D25" s="14">
        <f>E19*2.5%</f>
        <v>80.0000275</v>
      </c>
      <c r="E25" s="22"/>
    </row>
    <row r="26" spans="2:5" ht="15">
      <c r="B26" s="33" t="s">
        <v>12</v>
      </c>
      <c r="C26" s="19">
        <v>27.19</v>
      </c>
      <c r="D26" s="17">
        <f>C26</f>
        <v>27.19</v>
      </c>
      <c r="E26" s="22"/>
    </row>
    <row r="27" spans="2:5" ht="15">
      <c r="B27" s="33" t="s">
        <v>4</v>
      </c>
      <c r="C27" s="16"/>
      <c r="D27" s="17" t="s">
        <v>4</v>
      </c>
      <c r="E27" s="22"/>
    </row>
    <row r="28" spans="2:5" ht="15">
      <c r="B28" s="42"/>
      <c r="C28" s="20"/>
      <c r="D28" s="17"/>
      <c r="E28" s="22" t="s">
        <v>4</v>
      </c>
    </row>
    <row r="29" spans="2:5" ht="15.75" thickBot="1">
      <c r="B29" s="21" t="s">
        <v>13</v>
      </c>
      <c r="C29" s="20" t="s">
        <v>4</v>
      </c>
      <c r="D29" s="22"/>
      <c r="E29" s="23">
        <f>SUM(D22:D27)</f>
        <v>651.1902145</v>
      </c>
    </row>
    <row r="30" spans="2:5" ht="15">
      <c r="B30" s="24" t="s">
        <v>14</v>
      </c>
      <c r="C30" s="25"/>
      <c r="D30" s="12" t="s">
        <v>1</v>
      </c>
      <c r="E30" s="43">
        <f>E19-E29</f>
        <v>2548.8108855</v>
      </c>
    </row>
    <row r="31" spans="2:5" ht="15">
      <c r="B31" s="86"/>
      <c r="C31" s="81"/>
      <c r="D31" s="82"/>
      <c r="E31" s="22"/>
    </row>
    <row r="32" spans="2:5" ht="15">
      <c r="B32" s="83"/>
      <c r="C32" s="84"/>
      <c r="D32" s="85"/>
      <c r="E32" s="22"/>
    </row>
    <row r="33" spans="2:5" ht="15">
      <c r="B33" s="83"/>
      <c r="C33" s="84"/>
      <c r="D33" s="85"/>
      <c r="E33" s="22"/>
    </row>
    <row r="34" spans="2:5" ht="15">
      <c r="B34" s="83"/>
      <c r="C34" s="84"/>
      <c r="D34" s="85"/>
      <c r="E34" s="22"/>
    </row>
    <row r="35" spans="2:5" ht="15">
      <c r="B35" s="44"/>
      <c r="C35" s="26"/>
      <c r="D35" s="17"/>
      <c r="E35" s="22"/>
    </row>
    <row r="36" spans="2:5" ht="15">
      <c r="B36" s="45" t="s">
        <v>15</v>
      </c>
      <c r="C36" s="27"/>
      <c r="D36" s="28"/>
      <c r="E36" s="66">
        <f>SUM(E32:E35)</f>
        <v>0</v>
      </c>
    </row>
    <row r="37" spans="2:5" ht="15">
      <c r="B37" s="46" t="s">
        <v>14</v>
      </c>
      <c r="C37" s="29"/>
      <c r="D37" s="30"/>
      <c r="E37" s="67"/>
    </row>
    <row r="38" spans="2:5" ht="15">
      <c r="B38" s="68" t="s">
        <v>16</v>
      </c>
      <c r="C38" s="69"/>
      <c r="D38" s="70"/>
      <c r="E38" s="74">
        <f>E30+E36</f>
        <v>2548.8108855</v>
      </c>
    </row>
    <row r="39" spans="2:5" ht="15.75" thickBot="1">
      <c r="B39" s="71"/>
      <c r="C39" s="72"/>
      <c r="D39" s="73"/>
      <c r="E39" s="75"/>
    </row>
    <row r="40" spans="2:5" ht="15.75" thickBot="1">
      <c r="B40" s="31"/>
      <c r="C40" s="32"/>
      <c r="D40" s="32"/>
      <c r="E40" s="47"/>
    </row>
  </sheetData>
  <sheetProtection/>
  <mergeCells count="10">
    <mergeCell ref="B38:D39"/>
    <mergeCell ref="E38:E39"/>
    <mergeCell ref="B9:E10"/>
    <mergeCell ref="B19:B20"/>
    <mergeCell ref="E19:E20"/>
    <mergeCell ref="E36:E37"/>
    <mergeCell ref="B8:E8"/>
    <mergeCell ref="B7:E7"/>
    <mergeCell ref="B6:E6"/>
    <mergeCell ref="B5:E5"/>
  </mergeCells>
  <hyperlinks>
    <hyperlink ref="B8" r:id="rId1" display="www.econoblog.com.ar"/>
  </hyperlinks>
  <printOptions/>
  <pageMargins left="0.7" right="0.7" top="0.75" bottom="0.75" header="0.3" footer="0.3"/>
  <pageSetup horizontalDpi="600" verticalDpi="600" orientation="portrait" paperSize="9" r:id="rId2"/>
  <headerFooter alignWithMargins="0">
    <oddHeader>&amp;Cwww.econoblog.com.ar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GS</cp:lastModifiedBy>
  <dcterms:created xsi:type="dcterms:W3CDTF">2008-11-25T21:56:09Z</dcterms:created>
  <dcterms:modified xsi:type="dcterms:W3CDTF">2011-07-21T18:22:46Z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