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<sst xmlns="http://schemas.openxmlformats.org/spreadsheetml/2006/main" count="38" uniqueCount="32">
  <si>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APELLIDO Y NOMBRE</t>
  </si>
  <si>
    <t>LEGAJO Nº</t>
  </si>
  <si>
    <t>CUIT Nº</t>
  </si>
  <si>
    <t>WWW.ECONOBLOG.COM.AR</t>
  </si>
  <si>
    <t>HABERES</t>
  </si>
  <si>
    <t xml:space="preserve"> </t>
  </si>
  <si>
    <t>IMPORTE</t>
  </si>
  <si>
    <t>SUELDO BASICO</t>
  </si>
  <si>
    <t>PRESENTISMO</t>
  </si>
  <si>
    <t>TOTALES</t>
  </si>
  <si>
    <t>DEDUCCIONES</t>
  </si>
  <si>
    <t>%</t>
  </si>
  <si>
    <t>JUBILACION</t>
  </si>
  <si>
    <t>LEY 19032</t>
  </si>
  <si>
    <t>OBRA SOCIAL OSECAC</t>
  </si>
  <si>
    <t>F.E.C.</t>
  </si>
  <si>
    <t>FAECYS</t>
  </si>
  <si>
    <t>DEDUCIONES</t>
  </si>
  <si>
    <t xml:space="preserve">TOTAL </t>
  </si>
  <si>
    <t>ADICCIONALES</t>
  </si>
  <si>
    <t>IMPORTE NETO A COBRAR</t>
  </si>
  <si>
    <t>ANTIGÜEDAD</t>
  </si>
  <si>
    <t>Administrativo A</t>
  </si>
  <si>
    <t>Presentismo</t>
  </si>
  <si>
    <t>FERIADO</t>
  </si>
  <si>
    <t>Para la liquidación se debe tener en cuenta que:</t>
  </si>
  <si>
    <t xml:space="preserve">Antigüedad </t>
  </si>
  <si>
    <t>1% por cada año trabajado</t>
  </si>
  <si>
    <t>Se calcula sobre los Haberes Remuneratirios y No Remuneratorios</t>
  </si>
  <si>
    <t>El 0,0833 Según Articulo Nº 40 de la CCT Nº 130/75</t>
  </si>
  <si>
    <t>Obra Social Acuerdo Extraordinario</t>
  </si>
  <si>
    <t>LIQUIDACION HABERES Febrero de 2014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</si>
</sst>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  <numFmt numFmtId="168" formatCode="0.0"/>
  </numFmts>
  <fonts count="10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9"/>
      <name val="Verdana"/>
      <family val="2"/>
    </font>
    <font>
      <sz val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44" fontId="4" fillId="0" borderId="5" xfId="18" applyFont="1" applyFill="1" applyBorder="1" applyAlignment="1">
      <alignment horizontal="center"/>
    </xf>
    <xf numFmtId="44" fontId="4" fillId="0" borderId="6" xfId="18" applyFont="1" applyFill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15" fontId="4" fillId="0" borderId="7" xfId="0" applyNumberFormat="1" applyFont="1" applyFill="1" applyBorder="1" applyAlignment="1">
      <alignment vertical="center"/>
    </xf>
    <xf numFmtId="15" fontId="4" fillId="0" borderId="5" xfId="0" applyNumberFormat="1" applyFont="1" applyFill="1" applyBorder="1" applyAlignment="1">
      <alignment vertical="center"/>
    </xf>
    <xf numFmtId="9" fontId="4" fillId="0" borderId="5" xfId="18" applyNumberFormat="1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horizontal="left" vertical="center"/>
    </xf>
    <xf numFmtId="44" fontId="4" fillId="0" borderId="6" xfId="18" applyFont="1" applyBorder="1" applyAlignment="1">
      <alignment/>
    </xf>
    <xf numFmtId="2" fontId="4" fillId="0" borderId="8" xfId="0" applyNumberFormat="1" applyFont="1" applyFill="1" applyBorder="1" applyAlignment="1">
      <alignment/>
    </xf>
    <xf numFmtId="44" fontId="4" fillId="0" borderId="9" xfId="18" applyFont="1" applyFill="1" applyBorder="1" applyAlignment="1">
      <alignment/>
    </xf>
    <xf numFmtId="15" fontId="3" fillId="2" borderId="1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/>
    </xf>
    <xf numFmtId="44" fontId="3" fillId="2" borderId="8" xfId="18" applyFont="1" applyFill="1" applyBorder="1" applyAlignment="1">
      <alignment horizontal="center"/>
    </xf>
    <xf numFmtId="44" fontId="4" fillId="3" borderId="11" xfId="18" applyFont="1" applyFill="1" applyBorder="1" applyAlignment="1">
      <alignment/>
    </xf>
    <xf numFmtId="15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4" fontId="4" fillId="0" borderId="5" xfId="18" applyFont="1" applyFill="1" applyBorder="1" applyAlignment="1">
      <alignment/>
    </xf>
    <xf numFmtId="44" fontId="4" fillId="0" borderId="6" xfId="18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44" fontId="4" fillId="0" borderId="6" xfId="18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5" fontId="3" fillId="0" borderId="7" xfId="0" applyNumberFormat="1" applyFont="1" applyBorder="1" applyAlignment="1">
      <alignment horizontal="center" vertical="center"/>
    </xf>
    <xf numFmtId="44" fontId="4" fillId="0" borderId="5" xfId="18" applyFont="1" applyBorder="1" applyAlignment="1">
      <alignment/>
    </xf>
    <xf numFmtId="15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/>
    </xf>
    <xf numFmtId="44" fontId="4" fillId="0" borderId="12" xfId="18" applyFont="1" applyBorder="1" applyAlignment="1">
      <alignment/>
    </xf>
    <xf numFmtId="15" fontId="3" fillId="2" borderId="10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/>
    </xf>
    <xf numFmtId="44" fontId="4" fillId="0" borderId="11" xfId="18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44" fontId="4" fillId="0" borderId="16" xfId="18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/>
    </xf>
    <xf numFmtId="44" fontId="4" fillId="0" borderId="18" xfId="1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/>
    </xf>
    <xf numFmtId="0" fontId="4" fillId="0" borderId="5" xfId="1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7" fillId="0" borderId="0" xfId="16" applyFont="1" applyAlignment="1">
      <alignment/>
    </xf>
    <xf numFmtId="2" fontId="7" fillId="0" borderId="0" xfId="18" applyNumberFormat="1" applyFont="1" applyFill="1" applyBorder="1" applyAlignment="1">
      <alignment horizontal="right"/>
    </xf>
    <xf numFmtId="44" fontId="0" fillId="0" borderId="0" xfId="0" applyNumberFormat="1" applyAlignment="1">
      <alignment/>
    </xf>
    <xf numFmtId="0" fontId="4" fillId="0" borderId="5" xfId="0" applyNumberFormat="1" applyFont="1" applyBorder="1" applyAlignment="1">
      <alignment horizontal="center"/>
    </xf>
    <xf numFmtId="44" fontId="5" fillId="0" borderId="0" xfId="0" applyNumberFormat="1" applyFont="1" applyAlignment="1">
      <alignment/>
    </xf>
    <xf numFmtId="2" fontId="4" fillId="0" borderId="5" xfId="18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4" fontId="8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8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4" fontId="4" fillId="2" borderId="11" xfId="18" applyFont="1" applyFill="1" applyBorder="1" applyAlignment="1">
      <alignment/>
    </xf>
    <xf numFmtId="44" fontId="4" fillId="2" borderId="21" xfId="18" applyFont="1" applyFill="1" applyBorder="1" applyAlignment="1">
      <alignment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vertical="center"/>
    </xf>
    <xf numFmtId="44" fontId="4" fillId="2" borderId="27" xfId="18" applyFont="1" applyFill="1" applyBorder="1" applyAlignment="1">
      <alignment/>
    </xf>
    <xf numFmtId="44" fontId="4" fillId="2" borderId="12" xfId="18" applyFont="1" applyFill="1" applyBorder="1" applyAlignment="1">
      <alignment/>
    </xf>
    <xf numFmtId="44" fontId="4" fillId="0" borderId="28" xfId="18" applyFont="1" applyBorder="1" applyAlignment="1">
      <alignment/>
    </xf>
    <xf numFmtId="44" fontId="4" fillId="0" borderId="29" xfId="18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14" xfId="15" applyBorder="1" applyAlignment="1" applyProtection="1">
      <alignment horizontal="center"/>
      <protection/>
    </xf>
    <xf numFmtId="0" fontId="2" fillId="0" borderId="2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49"/>
  <sheetViews>
    <sheetView tabSelected="1" workbookViewId="0" topLeftCell="A7">
      <selection activeCell="D13" sqref="D13"/>
    </sheetView>
  </sheetViews>
  <sheetFormatPr defaultColWidth="11.421875" defaultRowHeight="12.75"/>
  <cols>
    <col min="2" max="2" width="26.00390625" style="0" customWidth="1"/>
    <col min="3" max="3" width="12.57421875" style="0" customWidth="1"/>
  </cols>
  <sheetData>
    <row r="3" ht="13.5" thickBot="1"/>
    <row r="4" spans="2:5" ht="12.75">
      <c r="B4" s="83" t="s">
        <v>0</v>
      </c>
      <c r="C4" s="84"/>
      <c r="D4" s="84"/>
      <c r="E4" s="85"/>
    </row>
    <row r="5" spans="2:5" ht="12.75">
      <c r="B5" s="86" t="s">
        <v>1</v>
      </c>
      <c r="C5" s="87"/>
      <c r="D5" s="87"/>
      <c r="E5" s="88"/>
    </row>
    <row r="6" spans="2:5" ht="12.75">
      <c r="B6" s="86" t="s">
        <v>2</v>
      </c>
      <c r="C6" s="87"/>
      <c r="D6" s="87"/>
      <c r="E6" s="88"/>
    </row>
    <row r="7" spans="2:5" ht="12.75">
      <c r="B7" s="89" t="s">
        <v>3</v>
      </c>
      <c r="C7" s="90"/>
      <c r="D7" s="90"/>
      <c r="E7" s="91"/>
    </row>
    <row r="8" spans="2:5" ht="13.5" thickBot="1">
      <c r="B8" s="92"/>
      <c r="C8" s="93"/>
      <c r="D8" s="93"/>
      <c r="E8" s="94"/>
    </row>
    <row r="9" spans="2:5" ht="12.75">
      <c r="B9" s="73" t="s">
        <v>31</v>
      </c>
      <c r="C9" s="74"/>
      <c r="D9" s="74"/>
      <c r="E9" s="75"/>
    </row>
    <row r="10" spans="2:5" ht="13.5" thickBot="1">
      <c r="B10" s="76"/>
      <c r="C10" s="58"/>
      <c r="D10" s="58"/>
      <c r="E10" s="77"/>
    </row>
    <row r="11" spans="2:5" ht="12.75">
      <c r="B11" s="1" t="s">
        <v>4</v>
      </c>
      <c r="C11" s="2" t="s">
        <v>5</v>
      </c>
      <c r="D11" s="3" t="s">
        <v>5</v>
      </c>
      <c r="E11" s="4" t="s">
        <v>6</v>
      </c>
    </row>
    <row r="12" spans="2:8" ht="12.75">
      <c r="B12" s="5" t="s">
        <v>7</v>
      </c>
      <c r="C12" s="6" t="s">
        <v>22</v>
      </c>
      <c r="D12" s="49">
        <v>30</v>
      </c>
      <c r="E12" s="8">
        <f>D13/30*D12</f>
        <v>6762.63</v>
      </c>
      <c r="F12" s="51"/>
      <c r="G12" s="56"/>
      <c r="H12" s="54"/>
    </row>
    <row r="13" spans="2:8" ht="12.75">
      <c r="B13" s="5" t="s">
        <v>24</v>
      </c>
      <c r="C13" s="6">
        <v>0</v>
      </c>
      <c r="D13" s="57">
        <v>6762.63</v>
      </c>
      <c r="E13" s="8">
        <f>D13/25*C13</f>
        <v>0</v>
      </c>
      <c r="F13" s="51"/>
      <c r="G13" s="54"/>
      <c r="H13" s="54"/>
    </row>
    <row r="14" spans="2:6" ht="12.75">
      <c r="B14" s="5" t="s">
        <v>21</v>
      </c>
      <c r="C14" s="6">
        <v>3</v>
      </c>
      <c r="D14" s="49"/>
      <c r="E14" s="8">
        <f>(E12+E13)*(C14*1)%</f>
        <v>202.8789</v>
      </c>
      <c r="F14" s="53"/>
    </row>
    <row r="15" spans="2:8" ht="12.75">
      <c r="B15" s="5" t="s">
        <v>8</v>
      </c>
      <c r="C15" s="9" t="s">
        <v>5</v>
      </c>
      <c r="D15" s="7"/>
      <c r="E15" s="8">
        <f>(E12+E13+E14)*0.0833</f>
        <v>580.22689137</v>
      </c>
      <c r="F15" s="53"/>
      <c r="H15" s="54"/>
    </row>
    <row r="16" spans="2:6" ht="12.75">
      <c r="B16" s="10"/>
      <c r="C16" s="11"/>
      <c r="D16" s="12"/>
      <c r="E16" s="8"/>
      <c r="F16" s="50"/>
    </row>
    <row r="17" spans="2:6" ht="12.75">
      <c r="B17" s="13"/>
      <c r="C17" s="6" t="s">
        <v>5</v>
      </c>
      <c r="D17" s="7" t="s">
        <v>5</v>
      </c>
      <c r="E17" s="14"/>
      <c r="F17" s="50"/>
    </row>
    <row r="18" spans="2:6" ht="12.75">
      <c r="B18" s="78" t="s">
        <v>9</v>
      </c>
      <c r="C18" s="15"/>
      <c r="D18" s="16"/>
      <c r="E18" s="79">
        <f>SUM(E12:E17)</f>
        <v>7545.73579137</v>
      </c>
      <c r="F18" s="50"/>
    </row>
    <row r="19" spans="2:7" ht="13.5" thickBot="1">
      <c r="B19" s="78"/>
      <c r="C19" s="15"/>
      <c r="D19" s="16"/>
      <c r="E19" s="80"/>
      <c r="F19" s="52"/>
      <c r="G19" s="54"/>
    </row>
    <row r="20" spans="2:5" ht="12.75">
      <c r="B20" s="17" t="s">
        <v>10</v>
      </c>
      <c r="C20" s="18" t="s">
        <v>11</v>
      </c>
      <c r="D20" s="19" t="s">
        <v>6</v>
      </c>
      <c r="E20" s="20"/>
    </row>
    <row r="21" spans="2:16" ht="12.75">
      <c r="B21" s="21" t="s">
        <v>12</v>
      </c>
      <c r="C21" s="22">
        <v>11</v>
      </c>
      <c r="D21" s="23">
        <f>E18*11%</f>
        <v>830.0309370507</v>
      </c>
      <c r="E21" s="24"/>
      <c r="G21" s="59"/>
      <c r="H21" s="60"/>
      <c r="I21" s="60"/>
      <c r="J21" s="59"/>
      <c r="K21" s="60"/>
      <c r="L21" s="60"/>
      <c r="M21" s="61"/>
      <c r="N21" s="60"/>
      <c r="O21" s="62"/>
      <c r="P21" s="62"/>
    </row>
    <row r="22" spans="2:16" ht="12.75">
      <c r="B22" s="21" t="s">
        <v>13</v>
      </c>
      <c r="C22" s="6">
        <v>3</v>
      </c>
      <c r="D22" s="23">
        <f>(E18)*3%</f>
        <v>226.3720737411</v>
      </c>
      <c r="E22" s="24"/>
      <c r="G22" s="59"/>
      <c r="H22" s="60"/>
      <c r="I22" s="60"/>
      <c r="J22" s="59"/>
      <c r="K22" s="60"/>
      <c r="L22" s="60"/>
      <c r="M22" s="61"/>
      <c r="N22" s="60"/>
      <c r="O22" s="62"/>
      <c r="P22" s="62"/>
    </row>
    <row r="23" spans="2:16" ht="12.75">
      <c r="B23" s="21" t="s">
        <v>14</v>
      </c>
      <c r="C23" s="25">
        <v>3</v>
      </c>
      <c r="D23" s="23">
        <f>(E18)*3%</f>
        <v>226.3720737411</v>
      </c>
      <c r="E23" s="26"/>
      <c r="G23" s="59"/>
      <c r="H23" s="60"/>
      <c r="I23" s="60"/>
      <c r="J23" s="59"/>
      <c r="K23" s="60"/>
      <c r="L23" s="60"/>
      <c r="M23" s="61"/>
      <c r="N23" s="60"/>
      <c r="O23" s="62"/>
      <c r="P23" s="62"/>
    </row>
    <row r="24" spans="2:16" ht="12.75">
      <c r="B24" s="21" t="s">
        <v>15</v>
      </c>
      <c r="C24" s="25">
        <v>2</v>
      </c>
      <c r="D24" s="23">
        <f>(E18)*2%</f>
        <v>150.9147158274</v>
      </c>
      <c r="E24" s="26"/>
      <c r="G24" s="63"/>
      <c r="H24" s="64"/>
      <c r="I24" s="64"/>
      <c r="J24" s="63"/>
      <c r="K24" s="64"/>
      <c r="L24" s="60"/>
      <c r="M24" s="61"/>
      <c r="N24" s="60"/>
      <c r="O24" s="62"/>
      <c r="P24" s="62"/>
    </row>
    <row r="25" spans="2:16" ht="12.75">
      <c r="B25" s="21" t="s">
        <v>16</v>
      </c>
      <c r="C25" s="27">
        <v>0.5</v>
      </c>
      <c r="D25" s="23">
        <f>(E18)*0.5%</f>
        <v>37.72867895685</v>
      </c>
      <c r="E25" s="26"/>
      <c r="G25" s="63"/>
      <c r="H25" s="64"/>
      <c r="I25" s="64"/>
      <c r="J25" s="63"/>
      <c r="K25" s="64"/>
      <c r="L25" s="60"/>
      <c r="M25" s="61"/>
      <c r="N25" s="60"/>
      <c r="O25" s="62"/>
      <c r="P25" s="62"/>
    </row>
    <row r="26" spans="2:16" ht="12.75">
      <c r="B26" s="21" t="s">
        <v>30</v>
      </c>
      <c r="C26" s="27"/>
      <c r="D26" s="23">
        <v>50</v>
      </c>
      <c r="E26" s="26"/>
      <c r="G26" s="59"/>
      <c r="H26" s="60"/>
      <c r="I26" s="60"/>
      <c r="J26" s="59"/>
      <c r="K26" s="60"/>
      <c r="L26" s="60"/>
      <c r="M26" s="61"/>
      <c r="N26" s="60"/>
      <c r="O26" s="62"/>
      <c r="P26" s="62"/>
    </row>
    <row r="27" spans="2:16" ht="12.75">
      <c r="B27" s="21"/>
      <c r="C27" s="25"/>
      <c r="D27" s="29"/>
      <c r="E27" s="26"/>
      <c r="G27" s="59"/>
      <c r="H27" s="60"/>
      <c r="I27" s="60"/>
      <c r="J27" s="59"/>
      <c r="K27" s="60"/>
      <c r="L27" s="60"/>
      <c r="M27" s="61"/>
      <c r="N27" s="60"/>
      <c r="O27" s="62"/>
      <c r="P27" s="62"/>
    </row>
    <row r="28" spans="2:16" ht="12.75">
      <c r="B28" s="30"/>
      <c r="C28" s="31"/>
      <c r="D28" s="29"/>
      <c r="E28" s="26"/>
      <c r="G28" s="59"/>
      <c r="H28" s="60"/>
      <c r="I28" s="60"/>
      <c r="J28" s="59"/>
      <c r="K28" s="60"/>
      <c r="L28" s="60"/>
      <c r="M28" s="61"/>
      <c r="N28" s="60"/>
      <c r="O28" s="62"/>
      <c r="P28" s="62"/>
    </row>
    <row r="29" spans="2:16" ht="13.5" thickBot="1">
      <c r="B29" s="28" t="s">
        <v>17</v>
      </c>
      <c r="C29" s="31"/>
      <c r="D29" s="26"/>
      <c r="E29" s="32">
        <f>SUM(D21:D28)</f>
        <v>1521.4184793171498</v>
      </c>
      <c r="G29" s="59"/>
      <c r="H29" s="60"/>
      <c r="I29" s="60"/>
      <c r="J29" s="59"/>
      <c r="K29" s="60"/>
      <c r="L29" s="60"/>
      <c r="M29" s="61"/>
      <c r="N29" s="60"/>
      <c r="O29" s="62"/>
      <c r="P29" s="62"/>
    </row>
    <row r="30" spans="2:16" ht="12.75">
      <c r="B30" s="33"/>
      <c r="C30" s="34"/>
      <c r="D30" s="19" t="s">
        <v>6</v>
      </c>
      <c r="E30" s="35">
        <f>E18-E29</f>
        <v>6024.31731205285</v>
      </c>
      <c r="G30" s="59"/>
      <c r="H30" s="60"/>
      <c r="I30" s="60"/>
      <c r="J30" s="59"/>
      <c r="K30" s="60"/>
      <c r="L30" s="60"/>
      <c r="M30" s="61"/>
      <c r="N30" s="60"/>
      <c r="O30" s="62"/>
      <c r="P30" s="62"/>
    </row>
    <row r="31" spans="2:5" ht="12.75">
      <c r="B31" s="21"/>
      <c r="C31" s="31"/>
      <c r="D31" s="29"/>
      <c r="E31" s="26"/>
    </row>
    <row r="32" spans="2:5" ht="12.75">
      <c r="B32" s="21"/>
      <c r="C32" s="31"/>
      <c r="D32" s="29"/>
      <c r="E32" s="26"/>
    </row>
    <row r="33" spans="2:5" ht="12.75">
      <c r="B33" s="21"/>
      <c r="C33" s="31"/>
      <c r="D33" s="29"/>
      <c r="E33" s="26"/>
    </row>
    <row r="34" spans="2:5" ht="12.75">
      <c r="B34" s="21"/>
      <c r="C34" s="31"/>
      <c r="D34" s="29"/>
      <c r="E34" s="26"/>
    </row>
    <row r="35" spans="2:5" ht="12.75">
      <c r="B35" s="21"/>
      <c r="C35" s="31"/>
      <c r="D35" s="29"/>
      <c r="E35" s="26"/>
    </row>
    <row r="36" spans="2:5" ht="12.75">
      <c r="B36" s="37"/>
      <c r="C36" s="55"/>
      <c r="D36" s="29"/>
      <c r="E36" s="26"/>
    </row>
    <row r="37" spans="2:5" ht="12.75">
      <c r="B37" s="21"/>
      <c r="C37" s="36"/>
      <c r="D37" s="29"/>
      <c r="E37" s="26"/>
    </row>
    <row r="38" spans="2:5" ht="12.75">
      <c r="B38" s="37"/>
      <c r="C38" s="38"/>
      <c r="D38" s="29"/>
      <c r="E38" s="26"/>
    </row>
    <row r="39" spans="2:5" ht="12.75">
      <c r="B39" s="39" t="s">
        <v>18</v>
      </c>
      <c r="C39" s="40"/>
      <c r="D39" s="41"/>
      <c r="E39" s="81">
        <f>SUM(E31:E38)</f>
        <v>0</v>
      </c>
    </row>
    <row r="40" spans="2:5" ht="12.75">
      <c r="B40" s="42" t="s">
        <v>19</v>
      </c>
      <c r="C40" s="43"/>
      <c r="D40" s="44"/>
      <c r="E40" s="82"/>
    </row>
    <row r="41" spans="2:5" ht="12.75">
      <c r="B41" s="65" t="s">
        <v>20</v>
      </c>
      <c r="C41" s="66"/>
      <c r="D41" s="67"/>
      <c r="E41" s="71">
        <f>E18-E29+E39</f>
        <v>6024.31731205285</v>
      </c>
    </row>
    <row r="42" spans="2:5" ht="13.5" thickBot="1">
      <c r="B42" s="68"/>
      <c r="C42" s="69"/>
      <c r="D42" s="70"/>
      <c r="E42" s="72"/>
    </row>
    <row r="43" spans="2:5" ht="13.5" thickBot="1">
      <c r="B43" s="45"/>
      <c r="C43" s="46"/>
      <c r="D43" s="46"/>
      <c r="E43" s="47"/>
    </row>
    <row r="44" spans="2:5" ht="12.75">
      <c r="B44" s="48"/>
      <c r="C44" s="48"/>
      <c r="D44" s="48"/>
      <c r="E44" s="48"/>
    </row>
    <row r="46" ht="12.75">
      <c r="B46" t="s">
        <v>25</v>
      </c>
    </row>
    <row r="47" spans="3:4" ht="12.75">
      <c r="C47" t="s">
        <v>26</v>
      </c>
      <c r="D47" t="s">
        <v>27</v>
      </c>
    </row>
    <row r="48" spans="3:4" ht="12.75">
      <c r="C48" t="s">
        <v>23</v>
      </c>
      <c r="D48" t="s">
        <v>28</v>
      </c>
    </row>
    <row r="49" ht="12.75">
      <c r="D49" t="s">
        <v>29</v>
      </c>
    </row>
  </sheetData>
  <mergeCells count="10">
    <mergeCell ref="B4:E4"/>
    <mergeCell ref="B5:E5"/>
    <mergeCell ref="B6:E6"/>
    <mergeCell ref="B7:E8"/>
    <mergeCell ref="B41:D42"/>
    <mergeCell ref="E41:E42"/>
    <mergeCell ref="B9:E10"/>
    <mergeCell ref="B18:B19"/>
    <mergeCell ref="E18:E19"/>
    <mergeCell ref="E39:E40"/>
  </mergeCells>
  <hyperlinks>
    <hyperlink ref="B7" r:id="rId1" display="WWW.ECONOBLOG.COM.AR"/>
  </hyperlinks>
  <printOptions/>
  <pageMargins left="0.75" right="0.75" top="1" bottom="1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Graciela</cp:lastModifiedBy>
  <dcterms:created xsi:type="dcterms:W3CDTF">2010-08-15T18:22:44Z</dcterms:created>
  <dcterms:modified xsi:type="dcterms:W3CDTF">2014-02-11T15:33:29Z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