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<sst xmlns="http://schemas.openxmlformats.org/spreadsheetml/2006/main" count="35" uniqueCount="30">
  <si>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</si>
  <si>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</si>
  <si>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</si>
  <si>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</si>
  <si>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</si>
  <si>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</si>
  <si>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</si>
  <si>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</si>
  <si>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</si>
  <si>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</si>
  <si>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</si>
  <si>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</si>
  <si>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</si>
  <si>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</si>
  <si>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</si>
  <si>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</si>
  <si>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</si>
  <si>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</si>
  <si>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</si>
  <si>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 EXTRAS AL 50%</t>
  </si>
  <si>
    <t>HORAS EXTRAS AL 100%</t>
  </si>
  <si>
    <t>OBRA SOCIAL UOM</t>
  </si>
  <si>
    <t>CUOTA SINDICAL UOM</t>
  </si>
  <si>
    <t>DÍAS</t>
  </si>
  <si>
    <t>PAGO A CUENTA FUTUROS AUMENTOS</t>
  </si>
  <si>
    <t>Mejor sueldo de enero a junio 2015</t>
  </si>
  <si>
    <t>Sueldo Junio</t>
  </si>
  <si>
    <t>AGUINALDO 1er SAC 2015</t>
  </si>
  <si>
    <t>LIQUIDACION HABERES - AGUINALDO</t>
  </si>
  <si>
    <t>Administrativo de 1ª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</si>
</sst>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39" xfId="0" applyFont="1" applyFill="1" applyBorder="1" applyAlignment="1">
      <alignment horizontal="center"/>
    </xf>
    <xf numFmtId="0" fontId="21" fillId="24" borderId="40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42" xfId="50" applyFont="1" applyBorder="1" applyAlignment="1">
      <alignment/>
    </xf>
    <xf numFmtId="44" fontId="2" fillId="16" borderId="43" xfId="50" applyFont="1" applyFill="1" applyBorder="1" applyAlignment="1">
      <alignment/>
    </xf>
    <xf numFmtId="44" fontId="2" fillId="16" borderId="44" xfId="50" applyFont="1" applyFill="1" applyBorder="1" applyAlignment="1">
      <alignment/>
    </xf>
    <xf numFmtId="0" fontId="19" fillId="24" borderId="45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A2" sqref="A2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3" t="s">
        <v>12</v>
      </c>
      <c r="C3" s="54"/>
      <c r="D3" s="54"/>
      <c r="E3" s="55"/>
    </row>
    <row r="4" spans="2:5" ht="15">
      <c r="B4" s="56" t="s">
        <v>13</v>
      </c>
      <c r="C4" s="57"/>
      <c r="D4" s="57"/>
      <c r="E4" s="58"/>
    </row>
    <row r="5" spans="2:5" ht="15">
      <c r="B5" s="56" t="s">
        <v>14</v>
      </c>
      <c r="C5" s="57"/>
      <c r="D5" s="57"/>
      <c r="E5" s="58"/>
    </row>
    <row r="6" spans="2:5" ht="15">
      <c r="B6" s="56" t="s">
        <v>29</v>
      </c>
      <c r="C6" s="57"/>
      <c r="D6" s="57"/>
      <c r="E6" s="58"/>
    </row>
    <row r="7" spans="2:5" ht="15" customHeight="1">
      <c r="B7" s="59" t="s">
        <v>15</v>
      </c>
      <c r="C7" s="60"/>
      <c r="D7" s="60"/>
      <c r="E7" s="61"/>
    </row>
    <row r="8" spans="2:5" ht="15.75" customHeight="1" thickBot="1">
      <c r="B8" s="62"/>
      <c r="C8" s="63"/>
      <c r="D8" s="63"/>
      <c r="E8" s="64"/>
    </row>
    <row r="9" spans="2:5" ht="15.75" thickBot="1">
      <c r="B9" s="84" t="s">
        <v>28</v>
      </c>
      <c r="C9" s="85"/>
      <c r="D9" s="85"/>
      <c r="E9" s="86"/>
    </row>
    <row r="10" spans="2:10" ht="15.75" thickBot="1">
      <c r="B10" s="87"/>
      <c r="C10" s="88"/>
      <c r="D10" s="88"/>
      <c r="E10" s="89"/>
      <c r="G10" s="79" t="s">
        <v>25</v>
      </c>
      <c r="H10" s="80"/>
      <c r="I10" s="80"/>
      <c r="J10" s="81"/>
    </row>
    <row r="11" spans="2:10" ht="15.75" thickBot="1">
      <c r="B11" s="1" t="s">
        <v>0</v>
      </c>
      <c r="C11" s="2" t="s">
        <v>1</v>
      </c>
      <c r="D11" s="48" t="s">
        <v>23</v>
      </c>
      <c r="E11" s="20" t="s">
        <v>2</v>
      </c>
      <c r="G11" s="82" t="s">
        <v>26</v>
      </c>
      <c r="H11" s="83"/>
      <c r="I11" s="83"/>
      <c r="J11" s="52">
        <v>8265.52</v>
      </c>
    </row>
    <row r="12" spans="2:5" ht="15">
      <c r="B12" s="21" t="s">
        <v>18</v>
      </c>
      <c r="C12" s="50">
        <v>6815.7</v>
      </c>
      <c r="D12" s="49">
        <v>0</v>
      </c>
      <c r="E12" s="22">
        <f>+C12/30*D12</f>
        <v>0</v>
      </c>
    </row>
    <row r="13" spans="2:5" ht="15">
      <c r="B13" s="30" t="s">
        <v>17</v>
      </c>
      <c r="C13" s="31"/>
      <c r="D13" s="49">
        <v>0</v>
      </c>
      <c r="E13" s="22">
        <f>+C12/25*D13</f>
        <v>0</v>
      </c>
    </row>
    <row r="14" spans="2:5" ht="15">
      <c r="B14" s="30" t="s">
        <v>19</v>
      </c>
      <c r="C14" s="49">
        <v>0</v>
      </c>
      <c r="D14" s="49"/>
      <c r="E14" s="22">
        <f>+C12/200*C14*1.5</f>
        <v>0</v>
      </c>
    </row>
    <row r="15" spans="2:5" ht="15">
      <c r="B15" s="30" t="s">
        <v>20</v>
      </c>
      <c r="C15" s="49">
        <v>0</v>
      </c>
      <c r="D15" s="49"/>
      <c r="E15" s="22">
        <f>+C12/200*C15*2</f>
        <v>0</v>
      </c>
    </row>
    <row r="16" spans="2:5" ht="15">
      <c r="B16" s="21" t="s">
        <v>16</v>
      </c>
      <c r="C16" s="3">
        <v>2</v>
      </c>
      <c r="D16" s="49"/>
      <c r="E16" s="22">
        <f>(E12+E13+E14+E15)*(C16*1)%</f>
        <v>0</v>
      </c>
    </row>
    <row r="17" spans="2:5" ht="15">
      <c r="B17" s="21" t="s">
        <v>24</v>
      </c>
      <c r="C17" s="4" t="s">
        <v>1</v>
      </c>
      <c r="D17" s="49"/>
      <c r="E17" s="22">
        <v>0</v>
      </c>
    </row>
    <row r="18" spans="2:5" ht="15">
      <c r="B18" s="30" t="s">
        <v>27</v>
      </c>
      <c r="C18" s="31"/>
      <c r="D18" s="49"/>
      <c r="E18" s="22">
        <f>+J11/2</f>
        <v>4132.76</v>
      </c>
    </row>
    <row r="19" spans="2:5" ht="15.75" thickBot="1">
      <c r="B19" s="36"/>
      <c r="C19" s="37" t="s">
        <v>1</v>
      </c>
      <c r="D19" s="38" t="s">
        <v>1</v>
      </c>
      <c r="E19" s="35"/>
    </row>
    <row r="20" spans="2:5" ht="15">
      <c r="B20" s="69" t="s">
        <v>3</v>
      </c>
      <c r="C20" s="70"/>
      <c r="D20" s="71"/>
      <c r="E20" s="77">
        <f>SUM(E12:E19)</f>
        <v>4132.76</v>
      </c>
    </row>
    <row r="21" spans="2:5" ht="15.75" thickBot="1">
      <c r="B21" s="72"/>
      <c r="C21" s="73"/>
      <c r="D21" s="74"/>
      <c r="E21" s="78"/>
    </row>
    <row r="22" spans="2:5" ht="15">
      <c r="B22" s="1" t="s">
        <v>4</v>
      </c>
      <c r="C22" s="42" t="s">
        <v>5</v>
      </c>
      <c r="D22" s="41"/>
      <c r="E22" s="43" t="s">
        <v>2</v>
      </c>
    </row>
    <row r="23" spans="2:5" ht="15">
      <c r="B23" s="23" t="s">
        <v>6</v>
      </c>
      <c r="C23" s="6">
        <v>11</v>
      </c>
      <c r="D23" s="51"/>
      <c r="E23" s="44">
        <f>(E20)*11%</f>
        <v>454.60360000000003</v>
      </c>
    </row>
    <row r="24" spans="2:5" ht="15">
      <c r="B24" s="23" t="s">
        <v>7</v>
      </c>
      <c r="C24" s="3">
        <v>3</v>
      </c>
      <c r="D24" s="51"/>
      <c r="E24" s="44">
        <f>(E20)*3%</f>
        <v>123.9828</v>
      </c>
    </row>
    <row r="25" spans="2:5" ht="15">
      <c r="B25" s="23" t="s">
        <v>21</v>
      </c>
      <c r="C25" s="7">
        <v>3</v>
      </c>
      <c r="D25" s="51"/>
      <c r="E25" s="44">
        <f>+E20*3%</f>
        <v>123.9828</v>
      </c>
    </row>
    <row r="26" spans="2:5" ht="15">
      <c r="B26" s="23" t="s">
        <v>22</v>
      </c>
      <c r="C26" s="9">
        <v>2.5</v>
      </c>
      <c r="D26" s="51"/>
      <c r="E26" s="44">
        <f>E20*C26%</f>
        <v>103.31900000000002</v>
      </c>
    </row>
    <row r="27" spans="2:5" ht="15">
      <c r="B27" s="23"/>
      <c r="C27" s="9"/>
      <c r="D27" s="51"/>
      <c r="E27" s="44"/>
    </row>
    <row r="28" spans="2:5" ht="15">
      <c r="B28" s="24"/>
      <c r="C28" s="7"/>
      <c r="D28" s="8"/>
      <c r="E28" s="12"/>
    </row>
    <row r="29" spans="2:5" ht="15">
      <c r="B29" s="25"/>
      <c r="C29" s="10"/>
      <c r="D29" s="8"/>
      <c r="E29" s="12"/>
    </row>
    <row r="30" spans="2:5" ht="15">
      <c r="B30" s="11" t="s">
        <v>8</v>
      </c>
      <c r="C30" s="10"/>
      <c r="D30" s="40"/>
      <c r="E30" s="12">
        <f>SUM(E23:E29)</f>
        <v>805.8882000000001</v>
      </c>
    </row>
    <row r="31" spans="2:5" ht="15">
      <c r="B31" s="13"/>
      <c r="C31" s="14"/>
      <c r="D31" s="5" t="s">
        <v>2</v>
      </c>
      <c r="E31" s="45">
        <f>E20-E30</f>
        <v>3326.8718</v>
      </c>
    </row>
    <row r="32" spans="2:5" ht="15">
      <c r="B32" s="26"/>
      <c r="C32" s="15"/>
      <c r="D32" s="8"/>
      <c r="E32" s="12"/>
    </row>
    <row r="33" spans="2:5" ht="15">
      <c r="B33" s="34"/>
      <c r="C33" s="16"/>
      <c r="D33" s="17"/>
      <c r="E33" s="12"/>
    </row>
    <row r="34" spans="2:5" ht="15">
      <c r="B34" s="27" t="s">
        <v>10</v>
      </c>
      <c r="C34" s="16"/>
      <c r="D34" s="17"/>
      <c r="E34" s="75">
        <f>SUM(E32:E32)</f>
        <v>0</v>
      </c>
    </row>
    <row r="35" spans="2:5" ht="15.75" thickBot="1">
      <c r="B35" s="39" t="s">
        <v>9</v>
      </c>
      <c r="C35" s="46"/>
      <c r="D35" s="47"/>
      <c r="E35" s="76"/>
    </row>
    <row r="36" spans="2:5" ht="15">
      <c r="B36" s="65" t="s">
        <v>11</v>
      </c>
      <c r="C36" s="66"/>
      <c r="D36" s="66"/>
      <c r="E36" s="77">
        <f>E20-E30+E34</f>
        <v>3326.8718</v>
      </c>
    </row>
    <row r="37" spans="2:5" ht="15.75" thickBot="1">
      <c r="B37" s="67"/>
      <c r="C37" s="68"/>
      <c r="D37" s="68"/>
      <c r="E37" s="78"/>
    </row>
    <row r="38" spans="2:5" ht="15.75" thickBot="1">
      <c r="B38" s="18"/>
      <c r="C38" s="19"/>
      <c r="D38" s="19"/>
      <c r="E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13">
    <mergeCell ref="G10:J10"/>
    <mergeCell ref="G11:I11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2015-06-23T18:35:29Z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