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<sst xmlns="http://schemas.openxmlformats.org/spreadsheetml/2006/main" count="33" uniqueCount="28">
  <si>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HABERES</t>
  </si>
  <si>
    <t xml:space="preserve"> </t>
  </si>
  <si>
    <t>IMPORTE</t>
  </si>
  <si>
    <t>SUELDO BASICO</t>
  </si>
  <si>
    <t>TOTALES</t>
  </si>
  <si>
    <t>DEDUCCIONES</t>
  </si>
  <si>
    <t>%</t>
  </si>
  <si>
    <t>JUBILACION</t>
  </si>
  <si>
    <t>LEY 19032</t>
  </si>
  <si>
    <t>DEDUCIONES</t>
  </si>
  <si>
    <t>ADICCIONALES</t>
  </si>
  <si>
    <t xml:space="preserve">TOTAL </t>
  </si>
  <si>
    <t>IMPORTE NETO A COBRAR</t>
  </si>
  <si>
    <t>PRESENTISMO</t>
  </si>
  <si>
    <t>OBRA SOCIAL OSECAC</t>
  </si>
  <si>
    <t>FAECYS</t>
  </si>
  <si>
    <t>APELLIDO Y NOMBRE</t>
  </si>
  <si>
    <t>LEGAJO Nº</t>
  </si>
  <si>
    <t>CUIT Nº</t>
  </si>
  <si>
    <t>WWW.ECONOBLOG.COM.AR</t>
  </si>
  <si>
    <t xml:space="preserve">Administ. A </t>
  </si>
  <si>
    <t>ANTIGÜEDAD</t>
  </si>
  <si>
    <t>F.E.C.</t>
  </si>
  <si>
    <t>APORTE SOLIDARIO (OBRA SOCIAL)</t>
  </si>
  <si>
    <t>DÍAS</t>
  </si>
  <si>
    <t>SUMA NO REMUNERATIVA</t>
  </si>
  <si>
    <t>LIQUIDACION HABERES MES SEPTIEMBRE 2015</t>
  </si>
  <si>
    <t>DÍA DEL EMPLEADO DE COMERCIO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</si>
</sst>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</numFmts>
  <fonts count="25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84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44" fontId="1" fillId="16" borderId="13" xfId="5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44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15" fontId="1" fillId="0" borderId="14" xfId="0" applyNumberFormat="1" applyFont="1" applyBorder="1" applyAlignment="1">
      <alignment horizontal="center" vertical="center"/>
    </xf>
    <xf numFmtId="44" fontId="2" fillId="0" borderId="15" xfId="50" applyFont="1" applyBorder="1" applyAlignment="1">
      <alignment/>
    </xf>
    <xf numFmtId="15" fontId="1" fillId="16" borderId="16" xfId="0" applyNumberFormat="1" applyFont="1" applyFill="1" applyBorder="1" applyAlignment="1">
      <alignment vertical="center"/>
    </xf>
    <xf numFmtId="2" fontId="2" fillId="16" borderId="13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44" fontId="2" fillId="0" borderId="18" xfId="5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16" borderId="21" xfId="0" applyFont="1" applyFill="1" applyBorder="1" applyAlignment="1">
      <alignment horizontal="center"/>
    </xf>
    <xf numFmtId="15" fontId="2" fillId="0" borderId="22" xfId="0" applyNumberFormat="1" applyFont="1" applyFill="1" applyBorder="1" applyAlignment="1">
      <alignment vertical="center"/>
    </xf>
    <xf numFmtId="44" fontId="2" fillId="0" borderId="15" xfId="50" applyFont="1" applyFill="1" applyBorder="1" applyAlignment="1">
      <alignment horizontal="center"/>
    </xf>
    <xf numFmtId="15" fontId="2" fillId="0" borderId="22" xfId="0" applyNumberFormat="1" applyFont="1" applyBorder="1" applyAlignment="1">
      <alignment vertical="center"/>
    </xf>
    <xf numFmtId="15" fontId="2" fillId="0" borderId="22" xfId="0" applyNumberFormat="1" applyFont="1" applyBorder="1" applyAlignment="1">
      <alignment horizontal="left" vertical="center"/>
    </xf>
    <xf numFmtId="15" fontId="2" fillId="0" borderId="2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0" fillId="0" borderId="0" xfId="0" applyFont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14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1" fillId="0" borderId="0" xfId="0" applyFont="1" applyAlignment="1">
      <alignment horizontal="left" indent="1"/>
    </xf>
    <xf numFmtId="0" fontId="21" fillId="0" borderId="0" xfId="0" applyFont="1" applyAlignment="1">
      <alignment/>
    </xf>
    <xf numFmtId="0" fontId="2" fillId="0" borderId="23" xfId="0" applyFont="1" applyBorder="1" applyAlignment="1">
      <alignment/>
    </xf>
    <xf numFmtId="44" fontId="2" fillId="0" borderId="25" xfId="50" applyFont="1" applyBorder="1" applyAlignment="1">
      <alignment/>
    </xf>
    <xf numFmtId="15" fontId="2" fillId="0" borderId="26" xfId="0" applyNumberFormat="1" applyFont="1" applyFill="1" applyBorder="1" applyAlignment="1">
      <alignment horizontal="left" vertical="center"/>
    </xf>
    <xf numFmtId="1" fontId="2" fillId="0" borderId="17" xfId="0" applyNumberFormat="1" applyFont="1" applyFill="1" applyBorder="1" applyAlignment="1">
      <alignment horizontal="center"/>
    </xf>
    <xf numFmtId="44" fontId="2" fillId="0" borderId="17" xfId="5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44" fontId="2" fillId="0" borderId="27" xfId="50" applyFont="1" applyBorder="1" applyAlignment="1">
      <alignment/>
    </xf>
    <xf numFmtId="2" fontId="2" fillId="16" borderId="28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44" fontId="1" fillId="16" borderId="29" xfId="50" applyFont="1" applyFill="1" applyBorder="1" applyAlignment="1">
      <alignment horizontal="center"/>
    </xf>
    <xf numFmtId="44" fontId="2" fillId="0" borderId="15" xfId="50" applyFont="1" applyFill="1" applyBorder="1" applyAlignment="1">
      <alignment/>
    </xf>
    <xf numFmtId="2" fontId="2" fillId="16" borderId="30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44" fontId="2" fillId="0" borderId="32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44" fontId="24" fillId="0" borderId="27" xfId="5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24" borderId="33" xfId="0" applyFill="1" applyBorder="1" applyAlignment="1">
      <alignment horizontal="center"/>
    </xf>
    <xf numFmtId="0" fontId="0" fillId="24" borderId="34" xfId="0" applyFill="1" applyBorder="1" applyAlignment="1">
      <alignment horizontal="center"/>
    </xf>
    <xf numFmtId="0" fontId="0" fillId="24" borderId="35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36" xfId="0" applyFill="1" applyBorder="1" applyAlignment="1">
      <alignment horizontal="center"/>
    </xf>
    <xf numFmtId="0" fontId="0" fillId="24" borderId="37" xfId="0" applyFill="1" applyBorder="1" applyAlignment="1">
      <alignment horizontal="center"/>
    </xf>
    <xf numFmtId="0" fontId="10" fillId="24" borderId="23" xfId="45" applyFill="1" applyBorder="1" applyAlignment="1" applyProtection="1">
      <alignment horizontal="center"/>
      <protection/>
    </xf>
    <xf numFmtId="0" fontId="22" fillId="24" borderId="38" xfId="0" applyFont="1" applyFill="1" applyBorder="1" applyAlignment="1">
      <alignment horizontal="center"/>
    </xf>
    <xf numFmtId="0" fontId="22" fillId="24" borderId="39" xfId="0" applyFont="1" applyFill="1" applyBorder="1" applyAlignment="1">
      <alignment horizontal="center"/>
    </xf>
    <xf numFmtId="0" fontId="22" fillId="24" borderId="19" xfId="0" applyFont="1" applyFill="1" applyBorder="1" applyAlignment="1">
      <alignment horizontal="center"/>
    </xf>
    <xf numFmtId="0" fontId="22" fillId="24" borderId="20" xfId="0" applyFont="1" applyFill="1" applyBorder="1" applyAlignment="1">
      <alignment horizontal="center"/>
    </xf>
    <xf numFmtId="0" fontId="22" fillId="24" borderId="24" xfId="0" applyFont="1" applyFill="1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40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0" fontId="1" fillId="24" borderId="24" xfId="0" applyFont="1" applyFill="1" applyBorder="1" applyAlignment="1">
      <alignment/>
    </xf>
    <xf numFmtId="44" fontId="2" fillId="16" borderId="41" xfId="50" applyFont="1" applyFill="1" applyBorder="1" applyAlignment="1">
      <alignment/>
    </xf>
    <xf numFmtId="44" fontId="2" fillId="16" borderId="42" xfId="5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40" xfId="0" applyNumberFormat="1" applyFont="1" applyBorder="1" applyAlignment="1">
      <alignment horizontal="center" vertical="center"/>
    </xf>
    <xf numFmtId="15" fontId="1" fillId="0" borderId="21" xfId="0" applyNumberFormat="1" applyFont="1" applyBorder="1" applyAlignment="1">
      <alignment horizontal="center" vertical="center"/>
    </xf>
    <xf numFmtId="15" fontId="1" fillId="0" borderId="19" xfId="0" applyNumberFormat="1" applyFont="1" applyBorder="1" applyAlignment="1">
      <alignment horizontal="center" vertical="center"/>
    </xf>
    <xf numFmtId="15" fontId="1" fillId="0" borderId="20" xfId="0" applyNumberFormat="1" applyFont="1" applyBorder="1" applyAlignment="1">
      <alignment horizontal="center" vertical="center"/>
    </xf>
    <xf numFmtId="15" fontId="1" fillId="0" borderId="24" xfId="0" applyNumberFormat="1" applyFont="1" applyBorder="1" applyAlignment="1">
      <alignment horizontal="center" vertical="center"/>
    </xf>
    <xf numFmtId="44" fontId="2" fillId="0" borderId="25" xfId="50" applyFont="1" applyBorder="1" applyAlignment="1">
      <alignment/>
    </xf>
    <xf numFmtId="44" fontId="2" fillId="0" borderId="43" xfId="5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52"/>
  <sheetViews>
    <sheetView tabSelected="1" view="pageLayout" workbookViewId="0" topLeftCell="A4">
      <selection activeCell="B14" sqref="B14"/>
    </sheetView>
  </sheetViews>
  <sheetFormatPr defaultColWidth="11.421875" defaultRowHeight="15"/>
  <cols>
    <col min="2" max="2" width="28.57421875" style="0" bestFit="1" customWidth="1"/>
  </cols>
  <sheetData>
    <row r="2" ht="15.75" thickBot="1"/>
    <row r="3" spans="2:5" ht="15">
      <c r="B3" s="52" t="s">
        <v>16</v>
      </c>
      <c r="C3" s="53"/>
      <c r="D3" s="53"/>
      <c r="E3" s="54"/>
    </row>
    <row r="4" spans="2:5" ht="15">
      <c r="B4" s="55" t="s">
        <v>17</v>
      </c>
      <c r="C4" s="56"/>
      <c r="D4" s="56"/>
      <c r="E4" s="57"/>
    </row>
    <row r="5" spans="2:5" ht="15">
      <c r="B5" s="55" t="s">
        <v>18</v>
      </c>
      <c r="C5" s="56"/>
      <c r="D5" s="56"/>
      <c r="E5" s="57"/>
    </row>
    <row r="6" spans="2:5" ht="15">
      <c r="B6" s="55" t="s">
        <v>20</v>
      </c>
      <c r="C6" s="56"/>
      <c r="D6" s="56"/>
      <c r="E6" s="57"/>
    </row>
    <row r="7" spans="2:5" ht="15">
      <c r="B7" s="58" t="s">
        <v>19</v>
      </c>
      <c r="C7" s="59"/>
      <c r="D7" s="59"/>
      <c r="E7" s="60"/>
    </row>
    <row r="8" spans="2:5" ht="15.75" thickBot="1">
      <c r="B8" s="61"/>
      <c r="C8" s="62"/>
      <c r="D8" s="62"/>
      <c r="E8" s="63"/>
    </row>
    <row r="9" spans="2:5" ht="15">
      <c r="B9" s="64" t="s">
        <v>26</v>
      </c>
      <c r="C9" s="65"/>
      <c r="D9" s="65"/>
      <c r="E9" s="66"/>
    </row>
    <row r="10" spans="2:5" ht="15.75" thickBot="1">
      <c r="B10" s="67"/>
      <c r="C10" s="68"/>
      <c r="D10" s="68"/>
      <c r="E10" s="69"/>
    </row>
    <row r="11" spans="2:5" ht="15">
      <c r="B11" s="1" t="s">
        <v>0</v>
      </c>
      <c r="C11" s="2" t="s">
        <v>1</v>
      </c>
      <c r="D11" s="48" t="s">
        <v>24</v>
      </c>
      <c r="E11" s="20" t="s">
        <v>2</v>
      </c>
    </row>
    <row r="12" spans="2:5" ht="15">
      <c r="B12" s="21" t="s">
        <v>3</v>
      </c>
      <c r="C12" s="50">
        <v>10048.73</v>
      </c>
      <c r="D12" s="49">
        <v>29</v>
      </c>
      <c r="E12" s="22">
        <f>+C12/30*D12</f>
        <v>9713.772333333332</v>
      </c>
    </row>
    <row r="13" spans="2:5" ht="15">
      <c r="B13" s="30" t="s">
        <v>27</v>
      </c>
      <c r="C13" s="31"/>
      <c r="D13" s="49">
        <v>1</v>
      </c>
      <c r="E13" s="22">
        <f>+C12/25*D13</f>
        <v>401.94919999999996</v>
      </c>
    </row>
    <row r="14" spans="2:5" ht="15">
      <c r="B14" s="21" t="s">
        <v>21</v>
      </c>
      <c r="C14" s="3">
        <v>2</v>
      </c>
      <c r="D14" s="49"/>
      <c r="E14" s="22">
        <f>(E12+E13)*(C14*1)%</f>
        <v>202.31443066666662</v>
      </c>
    </row>
    <row r="15" spans="2:7" ht="15">
      <c r="B15" s="21" t="s">
        <v>13</v>
      </c>
      <c r="C15" s="4" t="s">
        <v>1</v>
      </c>
      <c r="D15" s="49"/>
      <c r="E15" s="22">
        <f>(E12+E14+E13)/12</f>
        <v>859.8363303333332</v>
      </c>
      <c r="G15" s="28"/>
    </row>
    <row r="16" spans="2:5" ht="15">
      <c r="B16" s="30"/>
      <c r="C16" s="31"/>
      <c r="D16" s="49"/>
      <c r="E16" s="22"/>
    </row>
    <row r="17" spans="2:5" ht="15.75" thickBot="1">
      <c r="B17" s="36"/>
      <c r="C17" s="37" t="s">
        <v>1</v>
      </c>
      <c r="D17" s="38" t="s">
        <v>1</v>
      </c>
      <c r="E17" s="35"/>
    </row>
    <row r="18" spans="2:5" ht="15">
      <c r="B18" s="76" t="s">
        <v>4</v>
      </c>
      <c r="C18" s="77"/>
      <c r="D18" s="78"/>
      <c r="E18" s="70">
        <f>SUM(E12:E17)</f>
        <v>11177.872294333332</v>
      </c>
    </row>
    <row r="19" spans="2:5" ht="15.75" thickBot="1">
      <c r="B19" s="79"/>
      <c r="C19" s="80"/>
      <c r="D19" s="81"/>
      <c r="E19" s="71"/>
    </row>
    <row r="20" spans="2:5" ht="15">
      <c r="B20" s="1" t="s">
        <v>5</v>
      </c>
      <c r="C20" s="42" t="s">
        <v>6</v>
      </c>
      <c r="D20" s="41"/>
      <c r="E20" s="43" t="s">
        <v>2</v>
      </c>
    </row>
    <row r="21" spans="2:5" ht="15">
      <c r="B21" s="23" t="s">
        <v>7</v>
      </c>
      <c r="C21" s="6">
        <v>11</v>
      </c>
      <c r="D21" s="51"/>
      <c r="E21" s="44">
        <f>(E18)*11%</f>
        <v>1229.5659523766665</v>
      </c>
    </row>
    <row r="22" spans="2:5" ht="15">
      <c r="B22" s="23" t="s">
        <v>8</v>
      </c>
      <c r="C22" s="3">
        <v>3</v>
      </c>
      <c r="D22" s="51"/>
      <c r="E22" s="44">
        <f>(E18)*3%</f>
        <v>335.33616882999996</v>
      </c>
    </row>
    <row r="23" spans="2:5" ht="15">
      <c r="B23" s="23" t="s">
        <v>14</v>
      </c>
      <c r="C23" s="7">
        <v>3</v>
      </c>
      <c r="D23" s="51"/>
      <c r="E23" s="44">
        <f>(E18)*3%</f>
        <v>335.33616882999996</v>
      </c>
    </row>
    <row r="24" spans="2:5" ht="15">
      <c r="B24" s="23" t="s">
        <v>22</v>
      </c>
      <c r="C24" s="7">
        <v>2</v>
      </c>
      <c r="D24" s="51"/>
      <c r="E24" s="44">
        <f>E18*2%</f>
        <v>223.55744588666664</v>
      </c>
    </row>
    <row r="25" spans="2:5" ht="15">
      <c r="B25" s="23" t="s">
        <v>15</v>
      </c>
      <c r="C25" s="9">
        <v>0.5</v>
      </c>
      <c r="D25" s="51"/>
      <c r="E25" s="44">
        <f>E18*0.5%</f>
        <v>55.88936147166666</v>
      </c>
    </row>
    <row r="26" spans="2:5" ht="15">
      <c r="B26" s="23" t="s">
        <v>23</v>
      </c>
      <c r="C26" s="9"/>
      <c r="D26" s="51"/>
      <c r="E26" s="44">
        <v>70</v>
      </c>
    </row>
    <row r="27" spans="2:5" ht="15">
      <c r="B27" s="24"/>
      <c r="C27" s="7"/>
      <c r="D27" s="8"/>
      <c r="E27" s="12"/>
    </row>
    <row r="28" spans="2:5" ht="15">
      <c r="B28" s="25"/>
      <c r="C28" s="10"/>
      <c r="D28" s="8"/>
      <c r="E28" s="12"/>
    </row>
    <row r="29" spans="2:5" ht="15">
      <c r="B29" s="11" t="s">
        <v>9</v>
      </c>
      <c r="C29" s="10"/>
      <c r="D29" s="40"/>
      <c r="E29" s="12">
        <f>SUM(E21:E28)</f>
        <v>2249.6850973949995</v>
      </c>
    </row>
    <row r="30" spans="2:5" ht="15">
      <c r="B30" s="13"/>
      <c r="C30" s="14"/>
      <c r="D30" s="5" t="s">
        <v>2</v>
      </c>
      <c r="E30" s="45">
        <f>E18-E29</f>
        <v>8928.187196938332</v>
      </c>
    </row>
    <row r="31" spans="2:5" ht="15">
      <c r="B31" s="30" t="s">
        <v>25</v>
      </c>
      <c r="C31" s="15"/>
      <c r="D31" s="8"/>
      <c r="E31" s="22">
        <v>1524</v>
      </c>
    </row>
    <row r="32" spans="2:5" ht="15">
      <c r="B32" s="34"/>
      <c r="C32" s="16"/>
      <c r="D32" s="17"/>
      <c r="E32" s="12"/>
    </row>
    <row r="33" spans="2:5" ht="15">
      <c r="B33" s="26" t="s">
        <v>11</v>
      </c>
      <c r="C33" s="16"/>
      <c r="D33" s="17"/>
      <c r="E33" s="82">
        <f>SUM(E31:E31)</f>
        <v>1524</v>
      </c>
    </row>
    <row r="34" spans="2:5" ht="15.75" thickBot="1">
      <c r="B34" s="39" t="s">
        <v>10</v>
      </c>
      <c r="C34" s="46"/>
      <c r="D34" s="47"/>
      <c r="E34" s="83"/>
    </row>
    <row r="35" spans="2:5" ht="15">
      <c r="B35" s="72" t="s">
        <v>12</v>
      </c>
      <c r="C35" s="73"/>
      <c r="D35" s="73"/>
      <c r="E35" s="70">
        <f>E18-E29+E33</f>
        <v>10452.187196938332</v>
      </c>
    </row>
    <row r="36" spans="2:5" ht="15.75" thickBot="1">
      <c r="B36" s="74"/>
      <c r="C36" s="75"/>
      <c r="D36" s="75"/>
      <c r="E36" s="71"/>
    </row>
    <row r="37" spans="2:5" ht="15.75" thickBot="1">
      <c r="B37" s="18"/>
      <c r="C37" s="19"/>
      <c r="D37" s="19"/>
      <c r="E37" s="27"/>
    </row>
    <row r="40" spans="2:3" ht="15">
      <c r="B40" s="29"/>
      <c r="C40" s="29"/>
    </row>
    <row r="51" ht="15">
      <c r="A51" s="32"/>
    </row>
    <row r="52" ht="15">
      <c r="A52" s="33"/>
    </row>
  </sheetData>
  <sheetProtection/>
  <mergeCells count="11">
    <mergeCell ref="B9:E10"/>
    <mergeCell ref="E18:E19"/>
    <mergeCell ref="B35:D36"/>
    <mergeCell ref="B18:D19"/>
    <mergeCell ref="E33:E34"/>
    <mergeCell ref="E35:E36"/>
    <mergeCell ref="B3:E3"/>
    <mergeCell ref="B4:E4"/>
    <mergeCell ref="B6:E6"/>
    <mergeCell ref="B7:E8"/>
    <mergeCell ref="B5:E5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2015-09-07T15:23:39Z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