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<sst xmlns="http://schemas.openxmlformats.org/spreadsheetml/2006/main" count="46" uniqueCount="34">
  <si>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</si>
  <si>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</si>
  <si>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</si>
  <si>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</si>
  <si>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</si>
  <si>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</si>
  <si>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</si>
  <si>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</si>
  <si>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</si>
  <si>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</si>
  <si>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</si>
  <si>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</si>
  <si>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</si>
  <si>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</si>
  <si>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</si>
  <si>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</si>
  <si>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</si>
  <si>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</si>
  <si>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</si>
  <si>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</si>
  <si>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</si>
  <si>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</si>
  <si>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</si>
  <si>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</si>
  <si>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</si>
  <si>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SUELDO ACUERDO OCTUBRE 2016</t>
  </si>
  <si>
    <t>ANTIGÜEDAD ACUERDO OCTUBRE 2016</t>
  </si>
  <si>
    <t>PRESENTISMO ACUERDO OCTUBRE 2016</t>
  </si>
  <si>
    <t>FERIADO ACUERDO OCTUBRE 216</t>
  </si>
  <si>
    <t>DEDUCCIONES NO REMUNERATIVAS</t>
  </si>
  <si>
    <t>TOTAL DE DEDUCIONES</t>
  </si>
  <si>
    <t>TOTALES NO REMUNERATIVOS</t>
  </si>
  <si>
    <t>TOTALES REMUNERATIVOS</t>
  </si>
  <si>
    <t>LIQUIDACION HABERES MES FEBRERO 2017</t>
  </si>
</sst>
</file>

<file path=xl/styles.xml><?xml version="1.0" encoding="utf-8"?>
<styleSheet xmlns="http://schemas.openxmlformats.org/spreadsheetml/2006/main">
  <numFmts count="1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44" fontId="2" fillId="0" borderId="30" xfId="50" applyFont="1" applyFill="1" applyBorder="1" applyAlignment="1">
      <alignment horizontal="center"/>
    </xf>
    <xf numFmtId="44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69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44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44" fontId="1" fillId="16" borderId="39" xfId="50" applyFont="1" applyFill="1" applyBorder="1" applyAlignment="1">
      <alignment horizontal="center"/>
    </xf>
    <xf numFmtId="169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1" xfId="0" applyFill="1" applyBorder="1" applyAlignment="1">
      <alignment horizontal="center"/>
    </xf>
    <xf numFmtId="0" fontId="0" fillId="24" borderId="42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4" xfId="0" applyFont="1" applyFill="1" applyBorder="1" applyAlignment="1">
      <alignment horizontal="center"/>
    </xf>
    <xf numFmtId="0" fontId="21" fillId="24" borderId="4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6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6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44" fontId="2" fillId="0" borderId="47" xfId="50" applyFont="1" applyBorder="1" applyAlignment="1">
      <alignment/>
    </xf>
    <xf numFmtId="44" fontId="2" fillId="16" borderId="31" xfId="50" applyFont="1" applyFill="1" applyBorder="1" applyAlignment="1">
      <alignment/>
    </xf>
    <xf numFmtId="44" fontId="2" fillId="16" borderId="48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7">
      <selection activeCell="B9" sqref="B9:E10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0" t="s">
        <v>13</v>
      </c>
      <c r="C3" s="71"/>
      <c r="D3" s="71"/>
      <c r="E3" s="72"/>
    </row>
    <row r="4" spans="2:5" ht="15">
      <c r="B4" s="73" t="s">
        <v>14</v>
      </c>
      <c r="C4" s="74"/>
      <c r="D4" s="74"/>
      <c r="E4" s="75"/>
    </row>
    <row r="5" spans="2:5" ht="15">
      <c r="B5" s="73" t="s">
        <v>15</v>
      </c>
      <c r="C5" s="74"/>
      <c r="D5" s="74"/>
      <c r="E5" s="75"/>
    </row>
    <row r="6" spans="2:5" ht="15">
      <c r="B6" s="73" t="s">
        <v>17</v>
      </c>
      <c r="C6" s="74"/>
      <c r="D6" s="74"/>
      <c r="E6" s="75"/>
    </row>
    <row r="7" spans="2:5" ht="15">
      <c r="B7" s="76" t="s">
        <v>16</v>
      </c>
      <c r="C7" s="77"/>
      <c r="D7" s="77"/>
      <c r="E7" s="78"/>
    </row>
    <row r="8" spans="2:5" ht="15.75" thickBot="1">
      <c r="B8" s="79"/>
      <c r="C8" s="80"/>
      <c r="D8" s="80"/>
      <c r="E8" s="81"/>
    </row>
    <row r="9" spans="2:5" ht="15">
      <c r="B9" s="82" t="s">
        <v>33</v>
      </c>
      <c r="C9" s="83"/>
      <c r="D9" s="83"/>
      <c r="E9" s="84"/>
    </row>
    <row r="10" spans="2:8" ht="15.75" thickBot="1">
      <c r="B10" s="85"/>
      <c r="C10" s="86"/>
      <c r="D10" s="86"/>
      <c r="E10" s="87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13088.83</v>
      </c>
      <c r="D12" s="39">
        <v>28</v>
      </c>
      <c r="E12" s="16">
        <f>+C12/30*D12</f>
        <v>12216.241333333333</v>
      </c>
      <c r="G12" s="67"/>
      <c r="H12" s="66"/>
    </row>
    <row r="13" spans="2:8" ht="15">
      <c r="B13" s="22" t="s">
        <v>23</v>
      </c>
      <c r="C13" s="23"/>
      <c r="D13" s="39">
        <v>2</v>
      </c>
      <c r="E13" s="16">
        <f>+C12/25*D13</f>
        <v>1047.1064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265.26695466666666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1127.3845573333335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92" t="s">
        <v>32</v>
      </c>
      <c r="C18" s="93"/>
      <c r="D18" s="94"/>
      <c r="E18" s="43">
        <f>SUM(E12:E17)</f>
        <v>14655.999245333334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 t="s">
        <v>25</v>
      </c>
      <c r="C20" s="40">
        <v>1308.88</v>
      </c>
      <c r="D20" s="39">
        <f>+D12</f>
        <v>28</v>
      </c>
      <c r="E20" s="16">
        <f>+C20/30*D20</f>
        <v>1221.6213333333335</v>
      </c>
    </row>
    <row r="21" spans="2:5" ht="15">
      <c r="B21" s="15" t="s">
        <v>28</v>
      </c>
      <c r="C21" s="23"/>
      <c r="D21" s="39">
        <f>+D13</f>
        <v>2</v>
      </c>
      <c r="E21" s="16">
        <f>+C20/25/8*D21</f>
        <v>13.0888</v>
      </c>
    </row>
    <row r="22" spans="2:5" ht="15">
      <c r="B22" s="15" t="s">
        <v>26</v>
      </c>
      <c r="C22" s="65">
        <f>+C14</f>
        <v>2</v>
      </c>
      <c r="D22" s="39"/>
      <c r="E22" s="16">
        <f>+(E20+E21)*(C22*1%)</f>
        <v>24.69420266666667</v>
      </c>
    </row>
    <row r="23" spans="2:5" ht="15.75" thickBot="1">
      <c r="B23" s="15" t="s">
        <v>27</v>
      </c>
      <c r="C23" s="23"/>
      <c r="D23" s="39"/>
      <c r="E23" s="16">
        <f>+(E20+E21+E22)/12</f>
        <v>104.95036133333333</v>
      </c>
    </row>
    <row r="24" spans="2:5" ht="15.75" thickBot="1">
      <c r="B24" s="92" t="s">
        <v>31</v>
      </c>
      <c r="C24" s="93"/>
      <c r="D24" s="94"/>
      <c r="E24" s="43">
        <f>+E20+E21+E22+E23</f>
        <v>1364.3546973333334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1612.1599169866668</v>
      </c>
    </row>
    <row r="27" spans="2:5" ht="15">
      <c r="B27" s="17" t="s">
        <v>6</v>
      </c>
      <c r="C27" s="3">
        <v>3</v>
      </c>
      <c r="D27" s="41"/>
      <c r="E27" s="35">
        <f>(E18)*3%</f>
        <v>439.67997736</v>
      </c>
    </row>
    <row r="28" spans="2:5" ht="15">
      <c r="B28" s="17" t="s">
        <v>11</v>
      </c>
      <c r="C28" s="6">
        <v>3</v>
      </c>
      <c r="D28" s="41"/>
      <c r="E28" s="35">
        <f>+E18*3%</f>
        <v>439.67997736</v>
      </c>
    </row>
    <row r="29" spans="2:5" ht="15">
      <c r="B29" s="17" t="s">
        <v>19</v>
      </c>
      <c r="C29" s="6">
        <v>2</v>
      </c>
      <c r="D29" s="41"/>
      <c r="E29" s="35">
        <f>E18*2%</f>
        <v>293.1199849066667</v>
      </c>
    </row>
    <row r="30" spans="2:5" ht="15">
      <c r="B30" s="17" t="s">
        <v>12</v>
      </c>
      <c r="C30" s="8">
        <v>0.5</v>
      </c>
      <c r="D30" s="41"/>
      <c r="E30" s="35">
        <f>E18*0.5%</f>
        <v>73.27999622666667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29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>
        <f>+E24*3%</f>
        <v>40.93064092</v>
      </c>
    </row>
    <row r="34" spans="2:5" ht="15">
      <c r="B34" s="18" t="s">
        <v>19</v>
      </c>
      <c r="C34" s="6">
        <v>2</v>
      </c>
      <c r="D34" s="7"/>
      <c r="E34" s="9">
        <f>+E24*2%</f>
        <v>27.28709394666667</v>
      </c>
    </row>
    <row r="35" spans="2:5" ht="15">
      <c r="B35" s="18" t="s">
        <v>12</v>
      </c>
      <c r="C35" s="8">
        <v>0.5</v>
      </c>
      <c r="D35" s="7"/>
      <c r="E35" s="9">
        <f>+E24*0.5%</f>
        <v>6.821773486666667</v>
      </c>
    </row>
    <row r="36" spans="2:5" ht="15.75" thickBot="1">
      <c r="B36" s="55" t="s">
        <v>30</v>
      </c>
      <c r="C36" s="56"/>
      <c r="D36" s="57"/>
      <c r="E36" s="58">
        <f>SUM(E26:E35)</f>
        <v>3032.9593611933333</v>
      </c>
    </row>
    <row r="37" spans="2:5" ht="15.75" thickBot="1">
      <c r="B37" s="61"/>
      <c r="C37" s="62"/>
      <c r="D37" s="63" t="s">
        <v>2</v>
      </c>
      <c r="E37" s="64">
        <f>E18-E36</f>
        <v>11623.039884140002</v>
      </c>
    </row>
    <row r="38" spans="2:5" ht="15">
      <c r="B38" s="59"/>
      <c r="C38" s="60"/>
      <c r="D38" s="47"/>
      <c r="E38" s="42"/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95">
        <f>SUM(E38:E38)</f>
        <v>0</v>
      </c>
    </row>
    <row r="41" spans="2:5" ht="15.75" thickBot="1">
      <c r="B41" s="31" t="s">
        <v>7</v>
      </c>
      <c r="C41" s="36"/>
      <c r="D41" s="37"/>
      <c r="E41" s="96"/>
    </row>
    <row r="42" spans="2:5" ht="15">
      <c r="B42" s="88" t="s">
        <v>9</v>
      </c>
      <c r="C42" s="89"/>
      <c r="D42" s="89"/>
      <c r="E42" s="97">
        <f>E18-E36+E40</f>
        <v>11623.039884140002</v>
      </c>
    </row>
    <row r="43" spans="2:5" ht="15.75" thickBot="1">
      <c r="B43" s="90"/>
      <c r="C43" s="91"/>
      <c r="D43" s="91"/>
      <c r="E43" s="98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9:E10"/>
    <mergeCell ref="B42:D43"/>
    <mergeCell ref="B18:D18"/>
    <mergeCell ref="E40:E41"/>
    <mergeCell ref="E42:E43"/>
    <mergeCell ref="B24:D24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2017-02-11T21:13:15Z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