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<sst xmlns="http://schemas.openxmlformats.org/spreadsheetml/2006/main" count="50" uniqueCount="39">
  <si>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</si>
  <si>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</si>
  <si>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</si>
  <si>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</si>
  <si>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</si>
  <si>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</si>
  <si>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</si>
  <si>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</si>
  <si>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</si>
  <si>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</si>
  <si>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</si>
  <si>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</si>
  <si>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</si>
  <si>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</si>
  <si>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</si>
  <si>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</si>
  <si>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</si>
  <si>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</si>
  <si>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</si>
  <si>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</si>
  <si>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</si>
  <si>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</si>
  <si>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</si>
  <si>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</si>
  <si>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</si>
  <si>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</si>
  <si>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</si>
  <si>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</si>
  <si>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</si>
  <si>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</si>
  <si>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</si>
  <si>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</si>
  <si>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</si>
  <si>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</si>
  <si>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</si>
  <si>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</si>
  <si>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</si>
  <si>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LIQUIDACION HABERES  Febrero 2011</t>
  </si>
  <si>
    <t>Vendedor B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</si>
</sst>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2"/>
  <sheetViews>
    <sheetView tabSelected="1" workbookViewId="0" topLeftCell="A45">
      <selection activeCell="D54" sqref="D54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62" t="s">
        <v>0</v>
      </c>
      <c r="C4" s="63"/>
      <c r="D4" s="63"/>
      <c r="E4" s="64"/>
    </row>
    <row r="5" spans="2:5" ht="12.75">
      <c r="B5" s="65" t="s">
        <v>1</v>
      </c>
      <c r="C5" s="66"/>
      <c r="D5" s="66"/>
      <c r="E5" s="67"/>
    </row>
    <row r="6" spans="2:5" ht="12.75">
      <c r="B6" s="65" t="s">
        <v>2</v>
      </c>
      <c r="C6" s="66"/>
      <c r="D6" s="66"/>
      <c r="E6" s="67"/>
    </row>
    <row r="7" spans="2:5" ht="12.75">
      <c r="B7" s="68" t="s">
        <v>3</v>
      </c>
      <c r="C7" s="69"/>
      <c r="D7" s="69"/>
      <c r="E7" s="70"/>
    </row>
    <row r="8" spans="2:5" ht="13.5" thickBot="1">
      <c r="B8" s="71"/>
      <c r="C8" s="72"/>
      <c r="D8" s="72"/>
      <c r="E8" s="73"/>
    </row>
    <row r="9" spans="2:5" ht="12.75">
      <c r="B9" s="61" t="s">
        <v>37</v>
      </c>
      <c r="C9" s="74"/>
      <c r="D9" s="74"/>
      <c r="E9" s="75"/>
    </row>
    <row r="10" spans="2:5" ht="13.5" thickBot="1">
      <c r="B10" s="76"/>
      <c r="C10" s="77"/>
      <c r="D10" s="77"/>
      <c r="E10" s="78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38</v>
      </c>
      <c r="D12" s="51"/>
      <c r="E12" s="8">
        <f>E58+C61+C61+C61+C61+C61+C61+C61+C61+(C61*17.4%)*8</f>
        <v>1987.360898666666</v>
      </c>
      <c r="F12" s="53"/>
    </row>
    <row r="13" spans="2:6" ht="12.75">
      <c r="B13" s="5" t="s">
        <v>26</v>
      </c>
      <c r="C13" s="6">
        <v>0</v>
      </c>
      <c r="D13" s="51"/>
      <c r="E13" s="8">
        <f>E12*(C13*1)%</f>
        <v>0</v>
      </c>
      <c r="F13" s="55"/>
    </row>
    <row r="14" spans="2:6" ht="12.75">
      <c r="B14" s="5" t="s">
        <v>8</v>
      </c>
      <c r="C14" s="9" t="s">
        <v>5</v>
      </c>
      <c r="D14" s="7"/>
      <c r="E14" s="8">
        <f>(E12+E13)*0.0833</f>
        <v>165.54716285893326</v>
      </c>
      <c r="F14" s="55"/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5</v>
      </c>
      <c r="D16" s="7" t="s">
        <v>5</v>
      </c>
      <c r="E16" s="14"/>
      <c r="F16" s="52"/>
    </row>
    <row r="17" spans="2:6" ht="12.75">
      <c r="B17" s="79" t="s">
        <v>9</v>
      </c>
      <c r="C17" s="15"/>
      <c r="D17" s="16"/>
      <c r="E17" s="80">
        <f>SUM(E12:E16)</f>
        <v>2152.9080615255994</v>
      </c>
      <c r="F17" s="52"/>
    </row>
    <row r="18" spans="2:6" ht="13.5" thickBot="1">
      <c r="B18" s="79"/>
      <c r="C18" s="15"/>
      <c r="D18" s="16"/>
      <c r="E18" s="81"/>
      <c r="F18" s="54"/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236.81988676781592</v>
      </c>
      <c r="E20" s="24"/>
    </row>
    <row r="21" spans="2:5" ht="12.75">
      <c r="B21" s="21" t="s">
        <v>13</v>
      </c>
      <c r="C21" s="6">
        <v>3</v>
      </c>
      <c r="D21" s="23">
        <f>E17*3%</f>
        <v>64.58724184576798</v>
      </c>
      <c r="E21" s="24"/>
    </row>
    <row r="22" spans="2:5" ht="12.75">
      <c r="B22" s="21" t="s">
        <v>14</v>
      </c>
      <c r="C22" s="25">
        <v>3</v>
      </c>
      <c r="D22" s="23">
        <f>E17*3%</f>
        <v>64.58724184576798</v>
      </c>
      <c r="E22" s="26"/>
    </row>
    <row r="23" spans="2:5" ht="12.75">
      <c r="B23" s="21" t="s">
        <v>15</v>
      </c>
      <c r="C23" s="25">
        <v>2</v>
      </c>
      <c r="D23" s="23">
        <f>E17*2%</f>
        <v>43.058161230511985</v>
      </c>
      <c r="E23" s="26"/>
    </row>
    <row r="24" spans="2:5" ht="12.75">
      <c r="B24" s="21" t="s">
        <v>16</v>
      </c>
      <c r="C24" s="27">
        <v>0.5</v>
      </c>
      <c r="D24" s="23">
        <f>E17*0.5%</f>
        <v>10.764540307627996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2" t="s">
        <v>17</v>
      </c>
      <c r="C27" s="83"/>
      <c r="D27" s="23"/>
      <c r="E27" s="26"/>
    </row>
    <row r="28" spans="2:5" ht="12.75">
      <c r="B28" s="21" t="s">
        <v>14</v>
      </c>
      <c r="C28" s="25">
        <v>3</v>
      </c>
      <c r="D28" s="23">
        <f>D43*3%</f>
        <v>32.017319731970694</v>
      </c>
      <c r="E28" s="26"/>
    </row>
    <row r="29" spans="2:5" ht="12.75">
      <c r="B29" s="21" t="s">
        <v>15</v>
      </c>
      <c r="C29" s="25">
        <v>2</v>
      </c>
      <c r="D29" s="23">
        <f>D43*2%</f>
        <v>21.3448798213138</v>
      </c>
      <c r="E29" s="26"/>
    </row>
    <row r="30" spans="2:5" ht="12.75">
      <c r="B30" s="21" t="s">
        <v>16</v>
      </c>
      <c r="C30" s="27">
        <v>0.5</v>
      </c>
      <c r="D30" s="23">
        <f>D43*0.5%</f>
        <v>5.33621995532845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18</v>
      </c>
      <c r="C33" s="32"/>
      <c r="D33" s="26"/>
      <c r="E33" s="33">
        <f>SUM(D20:D32)</f>
        <v>478.5154915061048</v>
      </c>
    </row>
    <row r="34" spans="2:5" ht="12.75">
      <c r="B34" s="34"/>
      <c r="C34" s="35"/>
      <c r="D34" s="19" t="s">
        <v>6</v>
      </c>
      <c r="E34" s="36">
        <f>E17-E33</f>
        <v>1674.3925700194945</v>
      </c>
    </row>
    <row r="35" spans="2:5" ht="12.75">
      <c r="B35" s="84" t="s">
        <v>19</v>
      </c>
      <c r="C35" s="85"/>
      <c r="D35" s="86"/>
      <c r="E35" s="26"/>
    </row>
    <row r="36" spans="2:5" ht="12.75">
      <c r="B36" s="21" t="s">
        <v>20</v>
      </c>
      <c r="C36" s="32">
        <f>E61</f>
        <v>258.6673333333333</v>
      </c>
      <c r="D36" s="30"/>
      <c r="E36" s="26"/>
    </row>
    <row r="37" spans="2:5" ht="12.75">
      <c r="B37" s="21" t="s">
        <v>21</v>
      </c>
      <c r="C37" s="32">
        <f>E72</f>
        <v>726.5112793</v>
      </c>
      <c r="D37" s="30"/>
      <c r="E37" s="26"/>
    </row>
    <row r="38" spans="2:5" ht="12.75">
      <c r="B38" s="21" t="s">
        <v>22</v>
      </c>
      <c r="C38" s="32">
        <f>SUM(C36:C37)*8.33%</f>
        <v>82.06537843235667</v>
      </c>
      <c r="D38" s="30"/>
      <c r="E38" s="26"/>
    </row>
    <row r="39" spans="2:5" ht="12.75">
      <c r="B39" s="21"/>
      <c r="C39" s="32"/>
      <c r="D39" s="30"/>
      <c r="E39" s="26"/>
    </row>
    <row r="40" spans="2:5" ht="12.75">
      <c r="B40" s="21"/>
      <c r="C40" s="32"/>
      <c r="D40" s="30"/>
      <c r="E40" s="26"/>
    </row>
    <row r="41" spans="2:5" ht="12.75">
      <c r="B41" s="21"/>
      <c r="C41" s="32"/>
      <c r="D41" s="30"/>
      <c r="E41" s="26"/>
    </row>
    <row r="42" spans="2:5" ht="12.75">
      <c r="B42" s="21"/>
      <c r="C42" s="37"/>
      <c r="D42" s="30"/>
      <c r="E42" s="26"/>
    </row>
    <row r="43" spans="2:5" ht="12.75">
      <c r="B43" s="21"/>
      <c r="C43" s="38"/>
      <c r="D43" s="30">
        <f>SUM(C36:C42)</f>
        <v>1067.24399106569</v>
      </c>
      <c r="E43" s="26">
        <f>D43</f>
        <v>1067.24399106569</v>
      </c>
    </row>
    <row r="44" spans="2:5" ht="12.75">
      <c r="B44" s="39"/>
      <c r="C44" s="40"/>
      <c r="D44" s="30"/>
      <c r="E44" s="26"/>
    </row>
    <row r="45" spans="2:5" ht="12.75">
      <c r="B45" s="41" t="s">
        <v>23</v>
      </c>
      <c r="C45" s="42"/>
      <c r="D45" s="43"/>
      <c r="E45" s="87">
        <f>SUM(E35:E44)</f>
        <v>1067.24399106569</v>
      </c>
    </row>
    <row r="46" spans="2:5" ht="12.75">
      <c r="B46" s="44" t="s">
        <v>24</v>
      </c>
      <c r="C46" s="45"/>
      <c r="D46" s="46"/>
      <c r="E46" s="88"/>
    </row>
    <row r="47" spans="2:5" ht="12.75">
      <c r="B47" s="89" t="s">
        <v>25</v>
      </c>
      <c r="C47" s="90"/>
      <c r="D47" s="91"/>
      <c r="E47" s="95">
        <f>E17-E33+E45</f>
        <v>2741.6365610851844</v>
      </c>
    </row>
    <row r="48" spans="2:5" ht="13.5" thickBot="1">
      <c r="B48" s="92"/>
      <c r="C48" s="93"/>
      <c r="D48" s="94"/>
      <c r="E48" s="96"/>
    </row>
    <row r="49" spans="2:5" ht="13.5" thickBot="1">
      <c r="B49" s="47"/>
      <c r="C49" s="48"/>
      <c r="D49" s="48"/>
      <c r="E49" s="49"/>
    </row>
    <row r="50" spans="2:5" ht="12.75">
      <c r="B50" s="50"/>
      <c r="C50" s="50"/>
      <c r="D50" s="50"/>
      <c r="E50" s="50"/>
    </row>
    <row r="52" ht="12.75">
      <c r="B52" t="s">
        <v>27</v>
      </c>
    </row>
    <row r="54" ht="12.75">
      <c r="B54" t="s">
        <v>28</v>
      </c>
    </row>
    <row r="56" ht="12.75">
      <c r="B56" t="s">
        <v>29</v>
      </c>
    </row>
    <row r="58" spans="2:5" ht="12.75">
      <c r="B58" s="57" t="s">
        <v>30</v>
      </c>
      <c r="C58" t="s">
        <v>38</v>
      </c>
      <c r="E58">
        <v>1380.01</v>
      </c>
    </row>
    <row r="60" spans="2:5" ht="12.75">
      <c r="B60" s="57" t="s">
        <v>20</v>
      </c>
      <c r="D60" s="56">
        <f>(E58*20%)+100+100+300</f>
        <v>776.002</v>
      </c>
      <c r="E60" s="56"/>
    </row>
    <row r="61" spans="2:5" ht="12.75">
      <c r="B61" s="59" t="s">
        <v>36</v>
      </c>
      <c r="C61" s="56">
        <f>D60/12</f>
        <v>64.66683333333333</v>
      </c>
      <c r="D61" s="56">
        <f>D60-C61-C61-C61-C61-C61-C61-C61-C61</f>
        <v>258.6673333333333</v>
      </c>
      <c r="E61" s="56">
        <f>D61</f>
        <v>258.6673333333333</v>
      </c>
    </row>
    <row r="64" spans="2:5" ht="12.75">
      <c r="B64" s="58" t="s">
        <v>32</v>
      </c>
      <c r="E64" s="56">
        <f>((E58+D60+75)*15%)</f>
        <v>334.6517999999999</v>
      </c>
    </row>
    <row r="66" spans="2:5" ht="12.75">
      <c r="B66" s="58" t="s">
        <v>33</v>
      </c>
      <c r="E66" s="56">
        <f>((E58+D60+E64+75)*7%)</f>
        <v>179.596466</v>
      </c>
    </row>
    <row r="67" spans="2:5" ht="12.75">
      <c r="B67" s="58"/>
      <c r="E67" s="56"/>
    </row>
    <row r="68" spans="2:5" ht="12.75">
      <c r="B68" s="58" t="s">
        <v>34</v>
      </c>
      <c r="E68" s="56">
        <f>((E58+D60+E64+E66+75)*5%)</f>
        <v>137.26301329999998</v>
      </c>
    </row>
    <row r="70" spans="2:5" ht="12.75">
      <c r="B70" t="s">
        <v>31</v>
      </c>
      <c r="E70" s="56">
        <v>75</v>
      </c>
    </row>
    <row r="72" spans="2:5" ht="12.75">
      <c r="B72" s="57" t="s">
        <v>35</v>
      </c>
      <c r="E72" s="60">
        <f>SUM(E64:E70)</f>
        <v>726.5112793</v>
      </c>
    </row>
  </sheetData>
  <mergeCells count="12"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2011-01-31T19:09:16Z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