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<sst xmlns="http://schemas.openxmlformats.org/spreadsheetml/2006/main" count="34" uniqueCount="27">
  <si>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</si>
  <si>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</si>
  <si>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</si>
  <si>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</si>
  <si>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</si>
  <si>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</si>
  <si>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</si>
  <si>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</si>
  <si>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</si>
  <si>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</si>
  <si>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</si>
  <si>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</si>
  <si>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</si>
  <si>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</si>
  <si>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</si>
  <si>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</si>
  <si>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</si>
  <si>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DEDUCIONES</t>
  </si>
  <si>
    <t xml:space="preserve">TOTAL </t>
  </si>
  <si>
    <t>ADICCIONALES</t>
  </si>
  <si>
    <t>IMPORTE NETO A COBRAR</t>
  </si>
  <si>
    <t>ANTIGÜEDAD</t>
  </si>
  <si>
    <t>Administrativo A</t>
  </si>
  <si>
    <t>Presentismo</t>
  </si>
  <si>
    <t>FERIADO</t>
  </si>
  <si>
    <t>"Acuerdo Mayo de 2012"</t>
  </si>
  <si>
    <t>LIQUIDACION HABERES JULIO 2012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</si>
</sst>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8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44" fontId="0" fillId="0" borderId="0" xfId="0" applyNumberFormat="1" applyAlignment="1">
      <alignment/>
    </xf>
    <xf numFmtId="0" fontId="4" fillId="0" borderId="5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28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44" fontId="4" fillId="0" borderId="29" xfId="18" applyFont="1" applyBorder="1" applyAlignment="1">
      <alignment/>
    </xf>
    <xf numFmtId="44" fontId="4" fillId="0" borderId="30" xfId="18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44"/>
  <sheetViews>
    <sheetView tabSelected="1" workbookViewId="0" topLeftCell="A1">
      <selection activeCell="D13" sqref="D13"/>
    </sheetView>
  </sheetViews>
  <sheetFormatPr defaultColWidth="11.421875" defaultRowHeight="12.75"/>
  <cols>
    <col min="2" max="2" width="26.00390625" style="0" customWidth="1"/>
    <col min="3" max="3" width="12.57421875" style="0" customWidth="1"/>
  </cols>
  <sheetData>
    <row r="3" ht="13.5" thickBot="1"/>
    <row r="4" spans="2:5" ht="12.75">
      <c r="B4" s="76" t="s">
        <v>0</v>
      </c>
      <c r="C4" s="77"/>
      <c r="D4" s="77"/>
      <c r="E4" s="56"/>
    </row>
    <row r="5" spans="2:5" ht="12.75">
      <c r="B5" s="78" t="s">
        <v>1</v>
      </c>
      <c r="C5" s="79"/>
      <c r="D5" s="79"/>
      <c r="E5" s="80"/>
    </row>
    <row r="6" spans="2:5" ht="12.75">
      <c r="B6" s="78" t="s">
        <v>2</v>
      </c>
      <c r="C6" s="79"/>
      <c r="D6" s="79"/>
      <c r="E6" s="80"/>
    </row>
    <row r="7" spans="2:5" ht="12.75">
      <c r="B7" s="81" t="s">
        <v>3</v>
      </c>
      <c r="C7" s="82"/>
      <c r="D7" s="82"/>
      <c r="E7" s="83"/>
    </row>
    <row r="8" spans="2:5" ht="13.5" thickBot="1">
      <c r="B8" s="84"/>
      <c r="C8" s="85"/>
      <c r="D8" s="85"/>
      <c r="E8" s="86"/>
    </row>
    <row r="9" spans="2:5" ht="12.75">
      <c r="B9" s="65" t="s">
        <v>26</v>
      </c>
      <c r="C9" s="66"/>
      <c r="D9" s="66"/>
      <c r="E9" s="67"/>
    </row>
    <row r="10" spans="2:5" ht="13.5" thickBot="1">
      <c r="B10" s="68"/>
      <c r="C10" s="69"/>
      <c r="D10" s="69"/>
      <c r="E10" s="70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8" ht="12.75">
      <c r="B12" s="5" t="s">
        <v>7</v>
      </c>
      <c r="C12" s="6" t="s">
        <v>22</v>
      </c>
      <c r="D12" s="49">
        <v>29</v>
      </c>
      <c r="E12" s="8">
        <f>D13/30*D12</f>
        <v>3979.235</v>
      </c>
      <c r="F12" s="51"/>
      <c r="G12" s="54"/>
      <c r="H12" s="54"/>
    </row>
    <row r="13" spans="2:8" ht="12.75">
      <c r="B13" s="5" t="s">
        <v>24</v>
      </c>
      <c r="C13" s="6">
        <v>1</v>
      </c>
      <c r="D13" s="49">
        <v>4116.45</v>
      </c>
      <c r="E13" s="8">
        <f>D13/25*C13</f>
        <v>164.658</v>
      </c>
      <c r="F13" s="51"/>
      <c r="G13" s="54"/>
      <c r="H13" s="54"/>
    </row>
    <row r="14" spans="2:6" ht="12.75">
      <c r="B14" s="5" t="s">
        <v>21</v>
      </c>
      <c r="C14" s="6">
        <v>3</v>
      </c>
      <c r="D14" s="49"/>
      <c r="E14" s="8">
        <f>(E12+E13)*(C14*1)%</f>
        <v>124.31679</v>
      </c>
      <c r="F14" s="53"/>
    </row>
    <row r="15" spans="2:8" ht="12.75">
      <c r="B15" s="5" t="s">
        <v>8</v>
      </c>
      <c r="C15" s="9" t="s">
        <v>5</v>
      </c>
      <c r="D15" s="7"/>
      <c r="E15" s="8">
        <f>(E12+E13+E14)*0.0833</f>
        <v>355.541875507</v>
      </c>
      <c r="F15" s="53"/>
      <c r="H15" s="54"/>
    </row>
    <row r="16" spans="2:6" ht="12.75">
      <c r="B16" s="10"/>
      <c r="C16" s="11"/>
      <c r="D16" s="12"/>
      <c r="E16" s="8"/>
      <c r="F16" s="50"/>
    </row>
    <row r="17" spans="2:6" ht="12.75">
      <c r="B17" s="13"/>
      <c r="C17" s="6" t="s">
        <v>5</v>
      </c>
      <c r="D17" s="7" t="s">
        <v>5</v>
      </c>
      <c r="E17" s="14"/>
      <c r="F17" s="50"/>
    </row>
    <row r="18" spans="2:6" ht="12.75">
      <c r="B18" s="71" t="s">
        <v>9</v>
      </c>
      <c r="C18" s="15"/>
      <c r="D18" s="16"/>
      <c r="E18" s="72">
        <f>SUM(E12:E17)</f>
        <v>4623.751665506999</v>
      </c>
      <c r="F18" s="50"/>
    </row>
    <row r="19" spans="2:7" ht="13.5" thickBot="1">
      <c r="B19" s="71"/>
      <c r="C19" s="15"/>
      <c r="D19" s="16"/>
      <c r="E19" s="73"/>
      <c r="F19" s="52"/>
      <c r="G19" s="54"/>
    </row>
    <row r="20" spans="2:5" ht="12.75">
      <c r="B20" s="17" t="s">
        <v>10</v>
      </c>
      <c r="C20" s="18" t="s">
        <v>11</v>
      </c>
      <c r="D20" s="19" t="s">
        <v>6</v>
      </c>
      <c r="E20" s="20"/>
    </row>
    <row r="21" spans="2:5" ht="12.75">
      <c r="B21" s="21" t="s">
        <v>12</v>
      </c>
      <c r="C21" s="22">
        <v>11</v>
      </c>
      <c r="D21" s="23">
        <f>E18*11%</f>
        <v>508.61268320576994</v>
      </c>
      <c r="E21" s="24"/>
    </row>
    <row r="22" spans="2:5" ht="12.75">
      <c r="B22" s="21" t="s">
        <v>13</v>
      </c>
      <c r="C22" s="6">
        <v>3</v>
      </c>
      <c r="D22" s="23">
        <f>E18*3%</f>
        <v>138.71254996520997</v>
      </c>
      <c r="E22" s="24"/>
    </row>
    <row r="23" spans="2:5" ht="12.75">
      <c r="B23" s="21" t="s">
        <v>14</v>
      </c>
      <c r="C23" s="25">
        <v>3</v>
      </c>
      <c r="D23" s="23">
        <f>(E18+E36)*3%</f>
        <v>158.91340675625997</v>
      </c>
      <c r="E23" s="26"/>
    </row>
    <row r="24" spans="2:5" ht="12.75">
      <c r="B24" s="21" t="s">
        <v>15</v>
      </c>
      <c r="C24" s="25">
        <v>2</v>
      </c>
      <c r="D24" s="23">
        <f>(E18+E36)*2%</f>
        <v>105.94227117084</v>
      </c>
      <c r="E24" s="26"/>
    </row>
    <row r="25" spans="2:5" ht="12.75">
      <c r="B25" s="21" t="s">
        <v>16</v>
      </c>
      <c r="C25" s="27">
        <v>0.5</v>
      </c>
      <c r="D25" s="23">
        <f>(E18+E36)*0.5%</f>
        <v>26.48556779271</v>
      </c>
      <c r="E25" s="26"/>
    </row>
    <row r="26" spans="2:5" ht="12.75">
      <c r="B26" s="21"/>
      <c r="C26" s="27"/>
      <c r="D26" s="23"/>
      <c r="E26" s="26"/>
    </row>
    <row r="27" spans="2:5" ht="12.75">
      <c r="B27" s="21"/>
      <c r="C27" s="27"/>
      <c r="D27" s="23"/>
      <c r="E27" s="26"/>
    </row>
    <row r="28" spans="2:5" ht="12.75">
      <c r="B28" s="21"/>
      <c r="C28" s="25"/>
      <c r="D28" s="29"/>
      <c r="E28" s="26"/>
    </row>
    <row r="29" spans="2:5" ht="12.75">
      <c r="B29" s="30"/>
      <c r="C29" s="31"/>
      <c r="D29" s="29"/>
      <c r="E29" s="26"/>
    </row>
    <row r="30" spans="2:5" ht="13.5" thickBot="1">
      <c r="B30" s="28" t="s">
        <v>17</v>
      </c>
      <c r="C30" s="31"/>
      <c r="D30" s="26"/>
      <c r="E30" s="32">
        <f>SUM(D21:D29)</f>
        <v>938.6664788907898</v>
      </c>
    </row>
    <row r="31" spans="2:5" ht="12.75">
      <c r="B31" s="33"/>
      <c r="C31" s="34"/>
      <c r="D31" s="19" t="s">
        <v>6</v>
      </c>
      <c r="E31" s="35">
        <f>E18-E30</f>
        <v>3685.0851866162097</v>
      </c>
    </row>
    <row r="32" spans="2:5" ht="12.75">
      <c r="B32" s="21"/>
      <c r="C32" s="31"/>
      <c r="D32" s="29"/>
      <c r="E32" s="26"/>
    </row>
    <row r="33" spans="2:5" ht="12.75">
      <c r="B33" s="37"/>
      <c r="C33" s="55"/>
      <c r="D33" s="29"/>
      <c r="E33" s="26"/>
    </row>
    <row r="34" spans="2:5" ht="12.75">
      <c r="B34" s="37" t="s">
        <v>25</v>
      </c>
      <c r="C34" s="27">
        <f>D13*15%</f>
        <v>617.4675</v>
      </c>
      <c r="D34" s="26">
        <f>C34/30*D12</f>
        <v>596.8852499999999</v>
      </c>
      <c r="E34" s="26"/>
    </row>
    <row r="35" spans="2:7" ht="12.75">
      <c r="B35" s="37" t="s">
        <v>24</v>
      </c>
      <c r="C35" s="25"/>
      <c r="D35" s="26">
        <f>C34/25*C13</f>
        <v>24.6987</v>
      </c>
      <c r="E35" s="26"/>
      <c r="G35" s="54"/>
    </row>
    <row r="36" spans="2:5" ht="12.75">
      <c r="B36" s="37" t="s">
        <v>23</v>
      </c>
      <c r="C36" s="25"/>
      <c r="D36" s="26">
        <f>(D34+D35)*0.0833</f>
        <v>51.77794303499999</v>
      </c>
      <c r="E36" s="26">
        <f>SUM(D34:D36)</f>
        <v>673.361893035</v>
      </c>
    </row>
    <row r="37" spans="2:5" ht="12.75">
      <c r="B37" s="21"/>
      <c r="C37" s="36"/>
      <c r="D37" s="29"/>
      <c r="E37" s="26"/>
    </row>
    <row r="38" spans="2:5" ht="12.75">
      <c r="B38" s="37"/>
      <c r="C38" s="38"/>
      <c r="D38" s="29"/>
      <c r="E38" s="26"/>
    </row>
    <row r="39" spans="2:5" ht="12.75">
      <c r="B39" s="39" t="s">
        <v>18</v>
      </c>
      <c r="C39" s="40"/>
      <c r="D39" s="41"/>
      <c r="E39" s="74">
        <f>SUM(E32:E38)</f>
        <v>673.361893035</v>
      </c>
    </row>
    <row r="40" spans="2:5" ht="12.75">
      <c r="B40" s="42" t="s">
        <v>19</v>
      </c>
      <c r="C40" s="43"/>
      <c r="D40" s="44"/>
      <c r="E40" s="75"/>
    </row>
    <row r="41" spans="2:5" ht="12.75">
      <c r="B41" s="57" t="s">
        <v>20</v>
      </c>
      <c r="C41" s="58"/>
      <c r="D41" s="59"/>
      <c r="E41" s="63">
        <f>E18-E30+E39</f>
        <v>4358.44707965121</v>
      </c>
    </row>
    <row r="42" spans="2:5" ht="13.5" thickBot="1">
      <c r="B42" s="60"/>
      <c r="C42" s="61"/>
      <c r="D42" s="62"/>
      <c r="E42" s="64"/>
    </row>
    <row r="43" spans="2:5" ht="13.5" thickBot="1">
      <c r="B43" s="45"/>
      <c r="C43" s="46"/>
      <c r="D43" s="46"/>
      <c r="E43" s="47"/>
    </row>
    <row r="44" spans="2:5" ht="12.75">
      <c r="B44" s="48"/>
      <c r="C44" s="48"/>
      <c r="D44" s="48"/>
      <c r="E44" s="48"/>
    </row>
  </sheetData>
  <mergeCells count="10">
    <mergeCell ref="B4:E4"/>
    <mergeCell ref="B5:E5"/>
    <mergeCell ref="B6:E6"/>
    <mergeCell ref="B7:E8"/>
    <mergeCell ref="B41:D42"/>
    <mergeCell ref="E41:E42"/>
    <mergeCell ref="B9:E10"/>
    <mergeCell ref="B18:B19"/>
    <mergeCell ref="E18:E19"/>
    <mergeCell ref="E39:E40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2012-08-05T19:34:55Z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