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<sst xmlns="http://schemas.openxmlformats.org/spreadsheetml/2006/main" count="32" uniqueCount="27">
  <si>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</si>
  <si>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</si>
  <si>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</si>
  <si>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</si>
  <si>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</si>
  <si>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</si>
  <si>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</si>
  <si>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</si>
  <si>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</si>
  <si>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</si>
  <si>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</si>
  <si>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</si>
  <si>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</si>
  <si>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</si>
  <si>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</si>
  <si>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</si>
  <si>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</si>
  <si>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</si>
  <si>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</si>
  <si>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</si>
  <si>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</si>
  <si>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</si>
  <si>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</si>
  <si>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</si>
  <si>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DÍAS</t>
  </si>
  <si>
    <t>FERIADO</t>
  </si>
  <si>
    <t>LIQUIDACION HABERES MES JULIO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</si>
</sst>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4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34" xfId="50" applyFont="1" applyFill="1" applyBorder="1" applyAlignment="1">
      <alignment/>
    </xf>
    <xf numFmtId="44" fontId="2" fillId="16" borderId="3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2" fillId="24" borderId="42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72" t="s">
        <v>16</v>
      </c>
      <c r="C3" s="73"/>
      <c r="D3" s="73"/>
      <c r="E3" s="74"/>
    </row>
    <row r="4" spans="2:5" ht="15">
      <c r="B4" s="75" t="s">
        <v>17</v>
      </c>
      <c r="C4" s="76"/>
      <c r="D4" s="76"/>
      <c r="E4" s="77"/>
    </row>
    <row r="5" spans="2:5" ht="15">
      <c r="B5" s="75" t="s">
        <v>18</v>
      </c>
      <c r="C5" s="76"/>
      <c r="D5" s="76"/>
      <c r="E5" s="77"/>
    </row>
    <row r="6" spans="2:5" ht="15">
      <c r="B6" s="75" t="s">
        <v>20</v>
      </c>
      <c r="C6" s="76"/>
      <c r="D6" s="76"/>
      <c r="E6" s="77"/>
    </row>
    <row r="7" spans="2:5" ht="15">
      <c r="B7" s="78" t="s">
        <v>19</v>
      </c>
      <c r="C7" s="79"/>
      <c r="D7" s="79"/>
      <c r="E7" s="80"/>
    </row>
    <row r="8" spans="2:5" ht="15.75" thickBot="1">
      <c r="B8" s="81"/>
      <c r="C8" s="82"/>
      <c r="D8" s="82"/>
      <c r="E8" s="83"/>
    </row>
    <row r="9" spans="2:5" ht="15">
      <c r="B9" s="52" t="s">
        <v>26</v>
      </c>
      <c r="C9" s="53"/>
      <c r="D9" s="53"/>
      <c r="E9" s="54"/>
    </row>
    <row r="10" spans="2:5" ht="15.75" thickBot="1">
      <c r="B10" s="55"/>
      <c r="C10" s="56"/>
      <c r="D10" s="56"/>
      <c r="E10" s="57"/>
    </row>
    <row r="11" spans="2:5" ht="15">
      <c r="B11" s="1" t="s">
        <v>0</v>
      </c>
      <c r="C11" s="2" t="s">
        <v>1</v>
      </c>
      <c r="D11" s="48" t="s">
        <v>24</v>
      </c>
      <c r="E11" s="20" t="s">
        <v>2</v>
      </c>
    </row>
    <row r="12" spans="2:5" ht="15">
      <c r="B12" s="21" t="s">
        <v>3</v>
      </c>
      <c r="C12" s="50">
        <v>13088.83</v>
      </c>
      <c r="D12" s="49">
        <v>28</v>
      </c>
      <c r="E12" s="22">
        <f>+C12/30*D12</f>
        <v>12216.241333333333</v>
      </c>
    </row>
    <row r="13" spans="2:5" ht="15">
      <c r="B13" s="30" t="s">
        <v>25</v>
      </c>
      <c r="C13" s="31"/>
      <c r="D13" s="49">
        <v>2</v>
      </c>
      <c r="E13" s="22">
        <f>+C12/25*D13</f>
        <v>1047.1064</v>
      </c>
    </row>
    <row r="14" spans="2:5" ht="15">
      <c r="B14" s="21" t="s">
        <v>21</v>
      </c>
      <c r="C14" s="3">
        <v>2</v>
      </c>
      <c r="D14" s="49"/>
      <c r="E14" s="22">
        <f>(E12+E13)*(C14*1)%</f>
        <v>265.26695466666666</v>
      </c>
    </row>
    <row r="15" spans="2:7" ht="15">
      <c r="B15" s="21" t="s">
        <v>13</v>
      </c>
      <c r="C15" s="4" t="s">
        <v>1</v>
      </c>
      <c r="D15" s="49"/>
      <c r="E15" s="22">
        <f>(E12+E14+E13)/12</f>
        <v>1127.3845573333335</v>
      </c>
      <c r="G15" s="28"/>
    </row>
    <row r="16" spans="2:5" ht="15">
      <c r="B16" s="30"/>
      <c r="C16" s="31"/>
      <c r="D16" s="49"/>
      <c r="E16" s="22"/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64" t="s">
        <v>4</v>
      </c>
      <c r="C18" s="65"/>
      <c r="D18" s="66"/>
      <c r="E18" s="58">
        <f>SUM(E12:E17)</f>
        <v>14655.999245333334</v>
      </c>
    </row>
    <row r="19" spans="2:5" ht="15.75" thickBot="1">
      <c r="B19" s="67"/>
      <c r="C19" s="68"/>
      <c r="D19" s="69"/>
      <c r="E19" s="59"/>
    </row>
    <row r="20" spans="2:5" ht="15">
      <c r="B20" s="1" t="s">
        <v>5</v>
      </c>
      <c r="C20" s="42" t="s">
        <v>6</v>
      </c>
      <c r="D20" s="41"/>
      <c r="E20" s="43" t="s">
        <v>2</v>
      </c>
    </row>
    <row r="21" spans="2:5" ht="15">
      <c r="B21" s="23" t="s">
        <v>7</v>
      </c>
      <c r="C21" s="6">
        <v>11</v>
      </c>
      <c r="D21" s="51"/>
      <c r="E21" s="44">
        <f>(E18)*11%</f>
        <v>1612.1599169866668</v>
      </c>
    </row>
    <row r="22" spans="2:5" ht="15">
      <c r="B22" s="23" t="s">
        <v>8</v>
      </c>
      <c r="C22" s="3">
        <v>3</v>
      </c>
      <c r="D22" s="51"/>
      <c r="E22" s="44">
        <f>(E18)*3%</f>
        <v>439.67997736</v>
      </c>
    </row>
    <row r="23" spans="2:5" ht="15">
      <c r="B23" s="23" t="s">
        <v>14</v>
      </c>
      <c r="C23" s="7">
        <v>3</v>
      </c>
      <c r="D23" s="51"/>
      <c r="E23" s="44">
        <f>(E18)*3%</f>
        <v>439.67997736</v>
      </c>
    </row>
    <row r="24" spans="2:5" ht="15">
      <c r="B24" s="23" t="s">
        <v>22</v>
      </c>
      <c r="C24" s="7">
        <v>2</v>
      </c>
      <c r="D24" s="51"/>
      <c r="E24" s="44">
        <f>E18*2%</f>
        <v>293.1199849066667</v>
      </c>
    </row>
    <row r="25" spans="2:5" ht="15">
      <c r="B25" s="23" t="s">
        <v>15</v>
      </c>
      <c r="C25" s="9">
        <v>0.5</v>
      </c>
      <c r="D25" s="51"/>
      <c r="E25" s="44">
        <f>E18*0.5%</f>
        <v>73.27999622666667</v>
      </c>
    </row>
    <row r="26" spans="2:5" ht="15">
      <c r="B26" s="23" t="s">
        <v>23</v>
      </c>
      <c r="C26" s="9"/>
      <c r="D26" s="51"/>
      <c r="E26" s="44">
        <v>100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9</v>
      </c>
      <c r="C29" s="10"/>
      <c r="D29" s="40"/>
      <c r="E29" s="12">
        <f>SUM(E21:E28)</f>
        <v>2957.91985284</v>
      </c>
    </row>
    <row r="30" spans="2:5" ht="15">
      <c r="B30" s="13"/>
      <c r="C30" s="14"/>
      <c r="D30" s="5" t="s">
        <v>2</v>
      </c>
      <c r="E30" s="45">
        <f>E18-E29</f>
        <v>11698.079392493335</v>
      </c>
    </row>
    <row r="31" spans="2:5" ht="15">
      <c r="B31" s="30"/>
      <c r="C31" s="15"/>
      <c r="D31" s="8"/>
      <c r="E31" s="22"/>
    </row>
    <row r="32" spans="2:5" ht="15">
      <c r="B32" s="34"/>
      <c r="C32" s="16"/>
      <c r="D32" s="17"/>
      <c r="E32" s="12"/>
    </row>
    <row r="33" spans="2:5" ht="15">
      <c r="B33" s="26" t="s">
        <v>11</v>
      </c>
      <c r="C33" s="16"/>
      <c r="D33" s="17"/>
      <c r="E33" s="70">
        <f>SUM(E31:E31)</f>
        <v>0</v>
      </c>
    </row>
    <row r="34" spans="2:5" ht="15.75" thickBot="1">
      <c r="B34" s="39" t="s">
        <v>10</v>
      </c>
      <c r="C34" s="46"/>
      <c r="D34" s="47"/>
      <c r="E34" s="71"/>
    </row>
    <row r="35" spans="2:5" ht="15">
      <c r="B35" s="60" t="s">
        <v>12</v>
      </c>
      <c r="C35" s="61"/>
      <c r="D35" s="61"/>
      <c r="E35" s="58">
        <f>E18-E29+E33</f>
        <v>11698.079392493335</v>
      </c>
    </row>
    <row r="36" spans="2:5" ht="15.75" thickBot="1">
      <c r="B36" s="62"/>
      <c r="C36" s="63"/>
      <c r="D36" s="63"/>
      <c r="E36" s="59"/>
    </row>
    <row r="37" spans="2:5" ht="15.75" thickBot="1">
      <c r="B37" s="18"/>
      <c r="C37" s="19"/>
      <c r="D37" s="19"/>
      <c r="E37" s="27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1">
    <mergeCell ref="B3:E3"/>
    <mergeCell ref="B4:E4"/>
    <mergeCell ref="B6:E6"/>
    <mergeCell ref="B7:E8"/>
    <mergeCell ref="B5:E5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2016-07-17T03:11:47Z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